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D9" i="3" l="1"/>
  <c r="D18" i="3" s="1"/>
  <c r="C9" i="3"/>
  <c r="C12" i="3"/>
  <c r="C10" i="3" s="1"/>
  <c r="C18" i="3" l="1"/>
  <c r="D10" i="3"/>
  <c r="F18" i="3" s="1"/>
  <c r="F17" i="3"/>
  <c r="F16" i="3"/>
  <c r="F15" i="3"/>
  <c r="E15" i="3"/>
  <c r="F14" i="3"/>
  <c r="E14" i="3"/>
  <c r="F13" i="3"/>
  <c r="E13" i="3"/>
  <c r="F12" i="3"/>
  <c r="E12" i="3"/>
  <c r="F8" i="3"/>
  <c r="E8" i="3"/>
  <c r="E10" i="3" l="1"/>
  <c r="F10" i="3"/>
  <c r="E9" i="3"/>
  <c r="F9" i="3"/>
  <c r="E18" i="3"/>
</calcChain>
</file>

<file path=xl/sharedStrings.xml><?xml version="1.0" encoding="utf-8"?>
<sst xmlns="http://schemas.openxmlformats.org/spreadsheetml/2006/main" count="139" uniqueCount="95">
  <si>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</si>
  <si>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</si>
  <si>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</si>
  <si>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</si>
  <si>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</si>
  <si>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</si>
  <si>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</si>
  <si>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</si>
  <si>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</si>
  <si>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</si>
  <si>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</si>
  <si>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</si>
  <si>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</si>
  <si>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</si>
  <si>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</si>
  <si>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</si>
  <si>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</si>
  <si>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</si>
  <si>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</si>
  <si>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</si>
  <si>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</si>
  <si>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</si>
  <si>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</si>
  <si>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</si>
  <si>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</si>
  <si>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</si>
  <si>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</si>
  <si>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</si>
  <si>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</si>
  <si>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</si>
  <si>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</si>
  <si>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</si>
  <si>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</si>
  <si>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</si>
  <si>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</si>
  <si>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</si>
  <si>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</si>
  <si>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</si>
  <si>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</si>
  <si>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</si>
  <si>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</si>
  <si>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</si>
  <si>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</si>
  <si>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</si>
  <si>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</si>
  <si>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</si>
  <si>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</si>
  <si>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</si>
  <si>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</si>
  <si>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</si>
  <si>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</si>
  <si>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</si>
  <si>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</si>
  <si>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</si>
  <si>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</si>
  <si>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</si>
  <si>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</si>
  <si>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</si>
  <si>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</si>
  <si>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</si>
  <si>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</si>
  <si>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</si>
  <si>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</si>
  <si>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</si>
  <si>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</si>
  <si>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</si>
  <si>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</si>
  <si>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</si>
  <si>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</si>
  <si>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</si>
  <si>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</si>
  <si>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</si>
  <si>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</si>
  <si>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</si>
  <si>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</si>
  <si>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</si>
  <si>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</si>
  <si>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</si>
  <si>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</si>
  <si>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</si>
  <si>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</si>
  <si>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2 19 05000 05 0000 151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</si>
  <si>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</si>
  <si>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</si>
  <si>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</si>
  <si>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 xml:space="preserve">Контрольно-счетной палаты </t>
  </si>
  <si>
    <t>Прект решения</t>
  </si>
  <si>
    <t>Председатель</t>
  </si>
  <si>
    <t xml:space="preserve">              Информация изменения   доходов бюджета Ульчского муниципального района  в 2016 году</t>
  </si>
  <si>
    <t>Н.И.Лупир</t>
  </si>
  <si>
    <t>Дотации бюджетам субъектов Российской Федерации и муниципальных образований</t>
  </si>
  <si>
    <t>Утверждено решением Собрания депутатов от 24.12.2015 № 197 "О бюджете Ульчского муниципального района на 2016 год</t>
  </si>
  <si>
    <t>Отклонение проекта бюджета                                                         от решения Собрания депутатов от 24.12.2015 №197 на 2016 год</t>
  </si>
  <si>
    <t>Приложение №1</t>
  </si>
  <si>
    <t>(тыс.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</si>
</sst>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
    <numFmt numFmtId="166" formatCode="0.00000"/>
    <numFmt numFmtId="167" formatCode="#,##0.00000"/>
    <numFmt numFmtId="168" formatCode="#,##0.000000"/>
  </numFmts>
  <fonts count="2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s>
  <cellStyleXfs count="1">
    <xf numFmtId="0" fontId="0" fillId="0" borderId="0"/>
  </cellStyleXfs>
  <cellXfs count="185">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5" fontId="19" fillId="0" borderId="5" xfId="0" applyNumberFormat="1" applyFont="1" applyBorder="1" applyAlignment="1">
      <alignment horizontal="center"/>
    </xf>
    <xf numFmtId="165" fontId="19" fillId="0" borderId="21" xfId="0" applyNumberFormat="1" applyFont="1" applyBorder="1" applyAlignment="1">
      <alignment horizontal="center"/>
    </xf>
    <xf numFmtId="165" fontId="22" fillId="0" borderId="5" xfId="0" applyNumberFormat="1" applyFont="1" applyBorder="1" applyAlignment="1">
      <alignment horizontal="center"/>
    </xf>
    <xf numFmtId="166" fontId="19" fillId="0" borderId="5" xfId="0" applyNumberFormat="1" applyFont="1" applyBorder="1" applyAlignment="1">
      <alignment horizontal="center"/>
    </xf>
    <xf numFmtId="166" fontId="19" fillId="0" borderId="21" xfId="0" applyNumberFormat="1" applyFont="1" applyBorder="1" applyAlignment="1">
      <alignment horizontal="center"/>
    </xf>
    <xf numFmtId="166" fontId="22" fillId="0" borderId="5" xfId="0" applyNumberFormat="1" applyFont="1" applyBorder="1" applyAlignment="1">
      <alignment horizontal="center"/>
    </xf>
    <xf numFmtId="4" fontId="22" fillId="0" borderId="5" xfId="0" applyNumberFormat="1" applyFont="1" applyBorder="1" applyAlignment="1">
      <alignment horizontal="center"/>
    </xf>
    <xf numFmtId="164" fontId="22" fillId="0" borderId="5" xfId="0" applyNumberFormat="1" applyFont="1" applyBorder="1" applyAlignment="1">
      <alignment horizontal="center"/>
    </xf>
    <xf numFmtId="167" fontId="19" fillId="0" borderId="5" xfId="0" applyNumberFormat="1" applyFont="1" applyBorder="1" applyAlignment="1">
      <alignment horizontal="center"/>
    </xf>
    <xf numFmtId="168" fontId="19" fillId="0" borderId="5" xfId="0" applyNumberFormat="1" applyFont="1" applyBorder="1" applyAlignment="1">
      <alignment horizontal="center"/>
    </xf>
    <xf numFmtId="0" fontId="8" fillId="0" borderId="0" xfId="0" applyFont="1"/>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7" fillId="0" borderId="0" xfId="0" applyFont="1" applyAlignment="1">
      <alignment horizontal="right"/>
    </xf>
    <xf numFmtId="0" fontId="9" fillId="0" borderId="0" xfId="0" applyFont="1" applyAlignment="1">
      <alignment horizontal="center"/>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9" fillId="0" borderId="19"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9" fillId="0" borderId="28" xfId="0" applyFont="1" applyBorder="1" applyAlignment="1">
      <alignment horizontal="center" vertical="center" wrapText="1"/>
    </xf>
    <xf numFmtId="0" fontId="19" fillId="0" borderId="30" xfId="0" applyFont="1" applyBorder="1" applyAlignment="1">
      <alignment horizontal="center" vertical="center" wrapText="1"/>
    </xf>
    <xf numFmtId="0" fontId="0" fillId="0" borderId="29" xfId="0" applyBorder="1" applyAlignment="1">
      <alignment horizontal="center"/>
    </xf>
    <xf numFmtId="0" fontId="0" fillId="0" borderId="8" xfId="0"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3" t="s">
        <v>26</v>
      </c>
      <c r="C29" s="145">
        <v>435</v>
      </c>
    </row>
    <row r="30" spans="1:3" ht="2.25" hidden="1" customHeight="1" thickBot="1" x14ac:dyDescent="0.3">
      <c r="B30" s="144"/>
      <c r="C30" s="146"/>
    </row>
    <row r="31" spans="1:3" ht="95.25" thickBot="1" x14ac:dyDescent="0.3">
      <c r="A31" s="141" t="s">
        <v>15</v>
      </c>
      <c r="B31" s="42" t="s">
        <v>27</v>
      </c>
      <c r="C31" s="43">
        <v>7</v>
      </c>
    </row>
    <row r="32" spans="1:3" ht="174.75" customHeight="1" thickBot="1" x14ac:dyDescent="0.3">
      <c r="A32" s="142"/>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9" t="s">
        <v>37</v>
      </c>
      <c r="C40" s="151">
        <v>4761.6000000000004</v>
      </c>
    </row>
    <row r="41" spans="1:3" ht="180.75" customHeight="1" thickBot="1" x14ac:dyDescent="0.3">
      <c r="A41" s="147" t="s">
        <v>15</v>
      </c>
      <c r="B41" s="150"/>
      <c r="C41" s="152"/>
    </row>
    <row r="42" spans="1:3" ht="184.5" customHeight="1" thickBot="1" x14ac:dyDescent="0.3">
      <c r="A42" s="148"/>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3"/>
      <c r="G1" s="153"/>
    </row>
    <row r="2" spans="1:7" ht="24.75" customHeight="1" x14ac:dyDescent="0.3">
      <c r="A2" s="169"/>
      <c r="B2" s="169"/>
      <c r="C2" s="169"/>
      <c r="D2" s="169"/>
      <c r="E2" s="169"/>
      <c r="F2" s="169"/>
      <c r="G2" s="169"/>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5"/>
      <c r="B5" s="165"/>
      <c r="C5" s="167"/>
      <c r="D5" s="167"/>
      <c r="E5" s="167"/>
      <c r="F5" s="155"/>
      <c r="G5" s="156"/>
    </row>
    <row r="6" spans="1:7" ht="27.75" customHeight="1" x14ac:dyDescent="0.25">
      <c r="A6" s="166"/>
      <c r="B6" s="166"/>
      <c r="C6" s="168"/>
      <c r="D6" s="168"/>
      <c r="E6" s="168"/>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7"/>
      <c r="C39" s="88"/>
      <c r="D39" s="74"/>
      <c r="E39" s="74"/>
      <c r="F39" s="63"/>
      <c r="G39" s="68"/>
    </row>
    <row r="40" spans="1:7" s="75" customFormat="1" ht="2.25" hidden="1" customHeight="1" x14ac:dyDescent="0.25">
      <c r="A40" s="76"/>
      <c r="B40" s="158"/>
      <c r="C40" s="88"/>
      <c r="D40" s="74"/>
      <c r="E40" s="74"/>
      <c r="F40" s="63"/>
      <c r="G40" s="68"/>
    </row>
    <row r="41" spans="1:7" s="75" customFormat="1" ht="69.75" customHeight="1" thickBot="1" x14ac:dyDescent="0.3">
      <c r="A41" s="159"/>
      <c r="B41" s="51"/>
      <c r="C41" s="88"/>
      <c r="D41" s="74"/>
      <c r="E41" s="74"/>
      <c r="F41" s="63"/>
      <c r="G41" s="68"/>
    </row>
    <row r="42" spans="1:7" ht="0.75" hidden="1" customHeight="1" thickBot="1" x14ac:dyDescent="0.3">
      <c r="A42" s="160"/>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1"/>
      <c r="C58" s="90"/>
      <c r="D58" s="72"/>
      <c r="E58" s="72"/>
      <c r="F58" s="63"/>
      <c r="G58" s="68"/>
    </row>
    <row r="59" spans="1:7" s="73" customFormat="1" ht="2.25" hidden="1" customHeight="1" thickBot="1" x14ac:dyDescent="0.3">
      <c r="A59" s="163"/>
      <c r="B59" s="162"/>
      <c r="C59" s="90"/>
      <c r="D59" s="72"/>
      <c r="E59" s="72"/>
      <c r="F59" s="63"/>
      <c r="G59" s="68"/>
    </row>
    <row r="60" spans="1:7" s="73" customFormat="1" ht="138" customHeight="1" thickBot="1" x14ac:dyDescent="0.3">
      <c r="A60" s="164"/>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2"/>
      <c r="B80" s="172"/>
      <c r="C80" s="79"/>
      <c r="D80" s="79"/>
      <c r="E80" s="79"/>
    </row>
    <row r="81" spans="1:7" ht="18.75" x14ac:dyDescent="0.3">
      <c r="A81" s="172"/>
      <c r="B81" s="172"/>
      <c r="C81" s="154"/>
      <c r="D81" s="154"/>
      <c r="E81" s="154"/>
      <c r="F81" s="154"/>
      <c r="G81" s="154"/>
    </row>
    <row r="82" spans="1:7" ht="15.75" x14ac:dyDescent="0.25">
      <c r="A82" s="52"/>
      <c r="B82" s="53"/>
    </row>
    <row r="83" spans="1:7" x14ac:dyDescent="0.25">
      <c r="A83" s="170"/>
      <c r="B83" s="170"/>
    </row>
    <row r="84" spans="1:7" x14ac:dyDescent="0.25">
      <c r="A84" s="170"/>
      <c r="B84" s="170"/>
      <c r="C84" s="171"/>
      <c r="D84" s="171"/>
      <c r="E84" s="171"/>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abSelected="1" topLeftCell="A13" workbookViewId="0">
      <selection activeCell="A2" sqref="A2:F2"/>
    </sheetView>
  </sheetViews>
  <sheetFormatPr defaultRowHeight="15" x14ac:dyDescent="0.25"/>
  <cols>
    <col min="1" max="1" width="21.7109375" customWidth="1"/>
    <col min="2" max="2" width="47" customWidth="1"/>
    <col min="3" max="3" width="22.28515625" customWidth="1"/>
    <col min="4" max="4" width="18.7109375" customWidth="1"/>
    <col min="5" max="5" width="13.7109375" customWidth="1"/>
    <col min="6" max="6" width="20.28515625" customWidth="1"/>
  </cols>
  <sheetData>
    <row r="1" spans="1:6" ht="18.75" customHeight="1" x14ac:dyDescent="0.25">
      <c r="A1" s="23"/>
      <c r="B1" s="23"/>
      <c r="C1" s="23"/>
      <c r="D1" s="23"/>
      <c r="E1" s="80" t="s">
        <v>93</v>
      </c>
    </row>
    <row r="2" spans="1:6" ht="33" customHeight="1" x14ac:dyDescent="0.3">
      <c r="A2" s="174" t="s">
        <v>88</v>
      </c>
      <c r="B2" s="174"/>
      <c r="C2" s="174"/>
      <c r="D2" s="174"/>
      <c r="E2" s="174"/>
      <c r="F2" s="174"/>
    </row>
    <row r="3" spans="1:6" ht="18.75" customHeight="1" x14ac:dyDescent="0.25">
      <c r="A3" s="23"/>
      <c r="B3" s="23"/>
      <c r="C3" s="23"/>
      <c r="D3" s="23"/>
      <c r="F3" s="140" t="s">
        <v>94</v>
      </c>
    </row>
    <row r="4" spans="1:6" s="84" customFormat="1" ht="73.5" customHeight="1" x14ac:dyDescent="0.25">
      <c r="A4" s="175" t="s">
        <v>73</v>
      </c>
      <c r="B4" s="175" t="s">
        <v>77</v>
      </c>
      <c r="C4" s="178" t="s">
        <v>91</v>
      </c>
      <c r="D4" s="178" t="s">
        <v>86</v>
      </c>
      <c r="E4" s="181" t="s">
        <v>92</v>
      </c>
      <c r="F4" s="182"/>
    </row>
    <row r="5" spans="1:6" s="84" customFormat="1" ht="6" customHeight="1" x14ac:dyDescent="0.25">
      <c r="A5" s="176"/>
      <c r="B5" s="176"/>
      <c r="C5" s="179"/>
      <c r="D5" s="179"/>
      <c r="E5" s="183"/>
      <c r="F5" s="184"/>
    </row>
    <row r="6" spans="1:6" s="84" customFormat="1" ht="14.25" customHeight="1" x14ac:dyDescent="0.25">
      <c r="A6" s="177"/>
      <c r="B6" s="177"/>
      <c r="C6" s="180"/>
      <c r="D6" s="180"/>
      <c r="E6" s="125" t="s">
        <v>79</v>
      </c>
      <c r="F6" s="125" t="s">
        <v>78</v>
      </c>
    </row>
    <row r="7" spans="1:6" s="128" customFormat="1" ht="11.25" customHeight="1" x14ac:dyDescent="0.2">
      <c r="A7" s="126">
        <v>1</v>
      </c>
      <c r="B7" s="126">
        <v>2</v>
      </c>
      <c r="C7" s="126">
        <v>3</v>
      </c>
      <c r="D7" s="126">
        <v>4</v>
      </c>
      <c r="E7" s="127">
        <v>5</v>
      </c>
      <c r="F7" s="127">
        <v>6</v>
      </c>
    </row>
    <row r="8" spans="1:6" ht="26.25" customHeight="1" x14ac:dyDescent="0.25">
      <c r="A8" s="115"/>
      <c r="B8" s="116" t="s">
        <v>76</v>
      </c>
      <c r="C8" s="130">
        <v>337003.66</v>
      </c>
      <c r="D8" s="133">
        <v>337003.66</v>
      </c>
      <c r="E8" s="114">
        <f>D8/C8*100</f>
        <v>100</v>
      </c>
      <c r="F8" s="129">
        <f>D8-C8</f>
        <v>0</v>
      </c>
    </row>
    <row r="9" spans="1:6" ht="21.75" customHeight="1" x14ac:dyDescent="0.25">
      <c r="A9" s="121" t="s">
        <v>0</v>
      </c>
      <c r="B9" s="118" t="s">
        <v>1</v>
      </c>
      <c r="C9" s="130">
        <f>C10+C16+C17+C11</f>
        <v>909075.20658</v>
      </c>
      <c r="D9" s="133">
        <f>D10+D16+D17+D11</f>
        <v>910366.36464000004</v>
      </c>
      <c r="E9" s="114">
        <f>D9/C9*100</f>
        <v>100.14202983984764</v>
      </c>
      <c r="F9" s="138">
        <f>D9-C9</f>
        <v>1291.1580600000452</v>
      </c>
    </row>
    <row r="10" spans="1:6" ht="42.75" customHeight="1" x14ac:dyDescent="0.25">
      <c r="A10" s="122" t="s">
        <v>2</v>
      </c>
      <c r="B10" s="118" t="s">
        <v>3</v>
      </c>
      <c r="C10" s="131">
        <f>C12+C14+C15</f>
        <v>903947.20658</v>
      </c>
      <c r="D10" s="134">
        <f>D12+D14+D15</f>
        <v>905238.36464000004</v>
      </c>
      <c r="E10" s="114">
        <f>D10/C10*100</f>
        <v>100.14283556059485</v>
      </c>
      <c r="F10" s="129">
        <f>D10-C10</f>
        <v>1291.1580600000452</v>
      </c>
    </row>
    <row r="11" spans="1:6" ht="45.75" customHeight="1" x14ac:dyDescent="0.25">
      <c r="A11" s="122" t="s">
        <v>4</v>
      </c>
      <c r="B11" s="118" t="s">
        <v>90</v>
      </c>
      <c r="C11" s="130">
        <v>5128</v>
      </c>
      <c r="D11" s="133">
        <v>5128</v>
      </c>
      <c r="E11" s="114"/>
      <c r="F11" s="129"/>
    </row>
    <row r="12" spans="1:6" ht="63" customHeight="1" x14ac:dyDescent="0.25">
      <c r="A12" s="122" t="s">
        <v>75</v>
      </c>
      <c r="B12" s="119" t="s">
        <v>80</v>
      </c>
      <c r="C12" s="130">
        <f>C13</f>
        <v>153004.89000000001</v>
      </c>
      <c r="D12" s="133">
        <v>154146.54999999999</v>
      </c>
      <c r="E12" s="114">
        <f>D12/C12*100</f>
        <v>100.74615915870399</v>
      </c>
      <c r="F12" s="138">
        <f t="shared" ref="F12:F18" si="0">D12-C12</f>
        <v>1141.6599999999744</v>
      </c>
    </row>
    <row r="13" spans="1:6" s="75" customFormat="1" ht="103.5" customHeight="1" x14ac:dyDescent="0.25">
      <c r="A13" s="123" t="s">
        <v>83</v>
      </c>
      <c r="B13" s="120" t="s">
        <v>84</v>
      </c>
      <c r="C13" s="132">
        <v>153004.89000000001</v>
      </c>
      <c r="D13" s="135">
        <v>153004.89000000001</v>
      </c>
      <c r="E13" s="136">
        <f>D13/C13*100</f>
        <v>100</v>
      </c>
      <c r="F13" s="137">
        <f t="shared" si="0"/>
        <v>0</v>
      </c>
    </row>
    <row r="14" spans="1:6" ht="38.25" customHeight="1" x14ac:dyDescent="0.25">
      <c r="A14" s="122" t="s">
        <v>8</v>
      </c>
      <c r="B14" s="116" t="s">
        <v>9</v>
      </c>
      <c r="C14" s="130">
        <v>413283.83</v>
      </c>
      <c r="D14" s="133">
        <v>413283.83</v>
      </c>
      <c r="E14" s="114">
        <f>D14/C14*100</f>
        <v>100</v>
      </c>
      <c r="F14" s="129">
        <f t="shared" si="0"/>
        <v>0</v>
      </c>
    </row>
    <row r="15" spans="1:6" ht="22.5" customHeight="1" x14ac:dyDescent="0.25">
      <c r="A15" s="124" t="s">
        <v>54</v>
      </c>
      <c r="B15" s="116" t="s">
        <v>55</v>
      </c>
      <c r="C15" s="138">
        <v>337658.48658000003</v>
      </c>
      <c r="D15" s="133">
        <v>337807.98463999998</v>
      </c>
      <c r="E15" s="114">
        <f>D15/C15*100</f>
        <v>100.04427493042279</v>
      </c>
      <c r="F15" s="139">
        <f t="shared" si="0"/>
        <v>149.49805999995442</v>
      </c>
    </row>
    <row r="16" spans="1:6" ht="21.75" customHeight="1" x14ac:dyDescent="0.25">
      <c r="A16" s="122" t="s">
        <v>62</v>
      </c>
      <c r="B16" s="118" t="s">
        <v>63</v>
      </c>
      <c r="C16" s="130">
        <v>0</v>
      </c>
      <c r="D16" s="133"/>
      <c r="E16" s="114">
        <v>0</v>
      </c>
      <c r="F16" s="129">
        <f t="shared" si="0"/>
        <v>0</v>
      </c>
    </row>
    <row r="17" spans="1:8" ht="66" customHeight="1" x14ac:dyDescent="0.25">
      <c r="A17" s="122" t="s">
        <v>81</v>
      </c>
      <c r="B17" s="118" t="s">
        <v>82</v>
      </c>
      <c r="C17" s="130">
        <v>0</v>
      </c>
      <c r="D17" s="133"/>
      <c r="E17" s="114">
        <v>0</v>
      </c>
      <c r="F17" s="129">
        <f t="shared" si="0"/>
        <v>0</v>
      </c>
    </row>
    <row r="18" spans="1:8" s="84" customFormat="1" ht="15.75" x14ac:dyDescent="0.25">
      <c r="A18" s="117"/>
      <c r="B18" s="118" t="s">
        <v>66</v>
      </c>
      <c r="C18" s="139">
        <f>C8+C9</f>
        <v>1246078.8665799999</v>
      </c>
      <c r="D18" s="139">
        <f>D8+D9</f>
        <v>1247370.02464</v>
      </c>
      <c r="E18" s="114">
        <f>D18/C18*100</f>
        <v>100.10361768381031</v>
      </c>
      <c r="F18" s="139">
        <f t="shared" si="0"/>
        <v>1291.1580600000452</v>
      </c>
    </row>
    <row r="19" spans="1:8" ht="18.75" x14ac:dyDescent="0.3">
      <c r="A19" s="113"/>
      <c r="B19" s="113"/>
      <c r="C19" s="79"/>
      <c r="D19" s="79"/>
    </row>
    <row r="20" spans="1:8" ht="18.75" x14ac:dyDescent="0.3">
      <c r="A20" s="172" t="s">
        <v>87</v>
      </c>
      <c r="B20" s="172"/>
      <c r="C20" s="173"/>
      <c r="D20" s="173"/>
      <c r="G20" s="173"/>
      <c r="H20" s="173"/>
    </row>
    <row r="21" spans="1:8" ht="18.75" x14ac:dyDescent="0.3">
      <c r="A21" s="172" t="s">
        <v>85</v>
      </c>
      <c r="B21" s="172"/>
      <c r="C21" s="173" t="s">
        <v>89</v>
      </c>
      <c r="D21" s="173"/>
      <c r="E21" s="173"/>
      <c r="F21" s="173"/>
    </row>
  </sheetData>
  <mergeCells count="11">
    <mergeCell ref="A2:F2"/>
    <mergeCell ref="B4:B6"/>
    <mergeCell ref="A4:A6"/>
    <mergeCell ref="C4:C6"/>
    <mergeCell ref="D4:D6"/>
    <mergeCell ref="E4:F5"/>
    <mergeCell ref="A21:B21"/>
    <mergeCell ref="C21:F21"/>
    <mergeCell ref="G20:H20"/>
    <mergeCell ref="C20:D20"/>
    <mergeCell ref="A20:B20"/>
  </mergeCells>
  <pageMargins left="0.31496062992125984" right="0.59055118110236227" top="0" bottom="0" header="0.31496062992125984" footer="0.31496062992125984"/>
  <pageSetup paperSize="9" scale="8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2016-02-10T03:49:31Z</dcterms:modified>
</cp:coreProperties>
</file>