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M13" i="3" l="1"/>
  <c r="K13" i="3"/>
  <c r="H10" i="3"/>
  <c r="H9" i="3"/>
  <c r="H17" i="3" s="1"/>
  <c r="G10" i="3"/>
  <c r="G9" i="3"/>
  <c r="G17" i="3" s="1"/>
  <c r="N16" i="3" l="1"/>
  <c r="L16" i="3"/>
  <c r="J16" i="3"/>
  <c r="N15" i="3" l="1"/>
  <c r="N14" i="3"/>
  <c r="M14" i="3"/>
  <c r="N13" i="3"/>
  <c r="N11" i="3"/>
  <c r="M11" i="3"/>
  <c r="N8" i="3"/>
  <c r="M8" i="3"/>
  <c r="L15" i="3"/>
  <c r="L14" i="3"/>
  <c r="K14" i="3"/>
  <c r="L13" i="3"/>
  <c r="L11" i="3"/>
  <c r="K11" i="3"/>
  <c r="L8" i="3"/>
  <c r="K8" i="3"/>
  <c r="J15" i="3"/>
  <c r="J14" i="3"/>
  <c r="I14" i="3"/>
  <c r="J13" i="3"/>
  <c r="I13" i="3"/>
  <c r="J11" i="3"/>
  <c r="I11" i="3"/>
  <c r="J8" i="3"/>
  <c r="I8" i="3"/>
  <c r="F10" i="3"/>
  <c r="E10" i="3"/>
  <c r="E9" i="3" s="1"/>
  <c r="D10" i="3"/>
  <c r="D9" i="3" s="1"/>
  <c r="C10" i="3"/>
  <c r="C9" i="3" l="1"/>
  <c r="C17" i="3" s="1"/>
  <c r="F9" i="3"/>
  <c r="F17" i="3" s="1"/>
  <c r="N10" i="3"/>
  <c r="L10" i="3"/>
  <c r="L9" i="3"/>
  <c r="I10" i="3"/>
  <c r="M10" i="3"/>
  <c r="K10" i="3"/>
  <c r="K9" i="3"/>
  <c r="J10" i="3"/>
  <c r="E17" i="3"/>
  <c r="D17" i="3"/>
  <c r="N9" i="3" l="1"/>
  <c r="N17" i="3"/>
  <c r="M9" i="3"/>
  <c r="I9" i="3"/>
  <c r="J9" i="3"/>
  <c r="J17" i="3"/>
  <c r="L17" i="3"/>
  <c r="K17" i="3"/>
  <c r="M17" i="3" l="1"/>
  <c r="I17" i="3"/>
</calcChain>
</file>

<file path=xl/sharedStrings.xml><?xml version="1.0" encoding="utf-8"?>
<sst xmlns="http://schemas.openxmlformats.org/spreadsheetml/2006/main" count="153" uniqueCount="97">
  <si>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</si>
  <si>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</si>
  <si>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</si>
  <si>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</si>
  <si>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</si>
  <si>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</si>
  <si>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</si>
  <si>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</si>
  <si>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</si>
  <si>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</si>
  <si>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</si>
  <si>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</si>
  <si>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</si>
  <si>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</si>
  <si>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</si>
  <si>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</si>
  <si>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</si>
  <si>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</si>
  <si>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</si>
  <si>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</si>
  <si>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</si>
  <si>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</si>
  <si>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</si>
  <si>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</si>
  <si>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</si>
  <si>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</si>
  <si>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</si>
  <si>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</si>
  <si>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</si>
  <si>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</si>
  <si>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</si>
  <si>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</si>
  <si>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</si>
  <si>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</si>
  <si>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</si>
  <si>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</si>
  <si>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</si>
  <si>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</si>
  <si>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</si>
  <si>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</si>
  <si>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</si>
  <si>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</si>
  <si>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</si>
  <si>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</si>
  <si>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</si>
  <si>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</si>
  <si>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</si>
  <si>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</si>
  <si>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</si>
  <si>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</si>
  <si>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</si>
  <si>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</si>
  <si>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</si>
  <si>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</si>
  <si>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</si>
  <si>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</si>
  <si>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</si>
  <si>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</si>
  <si>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</si>
  <si>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</si>
  <si>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</si>
  <si>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</si>
  <si>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</si>
  <si>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</si>
  <si>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</si>
  <si>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</si>
  <si>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</si>
  <si>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</si>
  <si>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</si>
  <si>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</si>
  <si>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</si>
  <si>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</si>
  <si>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</si>
  <si>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</si>
  <si>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</si>
  <si>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</si>
  <si>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</si>
  <si>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</si>
  <si>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Контрольно-счетной палаты</t>
  </si>
  <si>
    <t>сумма</t>
  </si>
  <si>
    <t>%</t>
  </si>
  <si>
    <t>Субсидии бюджетам Субъектов Российской Федерациии и муниципальных образований(межбюджетные субсидии)</t>
  </si>
  <si>
    <t>Инспектор</t>
  </si>
  <si>
    <t>Н.И.Лупир</t>
  </si>
  <si>
    <t>2015 год</t>
  </si>
  <si>
    <t>2016 год</t>
  </si>
  <si>
    <t xml:space="preserve">Проект бюджета </t>
  </si>
  <si>
    <t>2 19 05000 05 0000 151</t>
  </si>
  <si>
    <t>Приложение №1</t>
  </si>
  <si>
    <t>2017 год</t>
  </si>
  <si>
    <t>Председатель</t>
  </si>
  <si>
    <t xml:space="preserve">                      Информация изменения   доходов бюджета Де-Кастринского сельского поселения    в 2015 году  и на плановый период 2016 и 2017 годов</t>
  </si>
  <si>
    <t xml:space="preserve">Утверждено решением совета депутатов от 24.12.2014 № 126    "О бюджете  Де-Кастринского сельского поселения   на 2015 год и на плановый период 2016 и 2017 годов" </t>
  </si>
  <si>
    <t>Отклонение проекта бюджета от решения совета депутатов от 24.12.2014  № 126</t>
  </si>
  <si>
    <t>( руб.)</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</si>
  <si>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</si>
  <si>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Г.Л.Бабина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</si>
</sst>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1"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80">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3" fillId="0" borderId="16" xfId="0" applyFont="1" applyBorder="1" applyAlignment="1">
      <alignment horizontal="center" wrapText="1"/>
    </xf>
    <xf numFmtId="0" fontId="20" fillId="0" borderId="5" xfId="0" applyFont="1" applyBorder="1" applyAlignment="1">
      <alignment horizontal="left" wrapText="1"/>
    </xf>
    <xf numFmtId="4" fontId="19" fillId="0" borderId="0" xfId="0" applyNumberFormat="1" applyFont="1" applyBorder="1" applyAlignment="1">
      <alignment horizontal="center"/>
    </xf>
    <xf numFmtId="4" fontId="19" fillId="0" borderId="21" xfId="0" applyNumberFormat="1" applyFont="1" applyBorder="1" applyAlignment="1">
      <alignment horizontal="center"/>
    </xf>
    <xf numFmtId="4" fontId="19" fillId="0" borderId="10" xfId="0" applyNumberFormat="1" applyFont="1" applyBorder="1" applyAlignment="1">
      <alignment horizontal="center"/>
    </xf>
    <xf numFmtId="0" fontId="20" fillId="0" borderId="0" xfId="0" applyFont="1" applyBorder="1" applyAlignment="1">
      <alignment horizontal="left" wrapText="1"/>
    </xf>
    <xf numFmtId="0" fontId="2" fillId="0" borderId="5" xfId="0" applyFont="1" applyBorder="1" applyAlignment="1">
      <alignment horizontal="center" wrapText="1"/>
    </xf>
    <xf numFmtId="0" fontId="3" fillId="0" borderId="5" xfId="0" applyFont="1" applyBorder="1" applyAlignment="1">
      <alignment horizontal="left" wrapText="1"/>
    </xf>
    <xf numFmtId="164" fontId="19" fillId="0" borderId="5" xfId="0" applyNumberFormat="1" applyFont="1" applyBorder="1" applyAlignment="1">
      <alignment horizontal="center"/>
    </xf>
    <xf numFmtId="0" fontId="16" fillId="0" borderId="0" xfId="0" applyFont="1"/>
    <xf numFmtId="2" fontId="19"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9" fillId="0" borderId="0" xfId="0" applyFont="1" applyAlignment="1">
      <alignment horizontal="center" wrapText="1"/>
    </xf>
    <xf numFmtId="0" fontId="10" fillId="0" borderId="19" xfId="0" applyFont="1" applyBorder="1" applyAlignment="1">
      <alignment horizontal="center" vertical="center" wrapText="1"/>
    </xf>
    <xf numFmtId="0" fontId="10"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0" fontId="18" fillId="0" borderId="28" xfId="0" applyFont="1" applyBorder="1" applyAlignment="1">
      <alignment horizontal="center" vertical="center" wrapText="1"/>
    </xf>
    <xf numFmtId="0" fontId="18" fillId="0" borderId="7"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7"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35" t="s">
        <v>26</v>
      </c>
      <c r="C29" s="137">
        <v>435</v>
      </c>
    </row>
    <row r="30" spans="1:3" ht="2.25" hidden="1" customHeight="1" thickBot="1" x14ac:dyDescent="0.3">
      <c r="B30" s="136"/>
      <c r="C30" s="138"/>
    </row>
    <row r="31" spans="1:3" ht="95.25" thickBot="1" x14ac:dyDescent="0.3">
      <c r="A31" s="133" t="s">
        <v>15</v>
      </c>
      <c r="B31" s="42" t="s">
        <v>27</v>
      </c>
      <c r="C31" s="43">
        <v>7</v>
      </c>
    </row>
    <row r="32" spans="1:3" ht="174.75" customHeight="1" thickBot="1" x14ac:dyDescent="0.3">
      <c r="A32" s="134"/>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1" t="s">
        <v>37</v>
      </c>
      <c r="C40" s="143">
        <v>4761.6000000000004</v>
      </c>
    </row>
    <row r="41" spans="1:3" ht="180.75" customHeight="1" thickBot="1" x14ac:dyDescent="0.3">
      <c r="A41" s="139" t="s">
        <v>15</v>
      </c>
      <c r="B41" s="142"/>
      <c r="C41" s="144"/>
    </row>
    <row r="42" spans="1:3" ht="184.5" customHeight="1" thickBot="1" x14ac:dyDescent="0.3">
      <c r="A42" s="140"/>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topLeftCell="A4"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49"/>
      <c r="G1" s="149"/>
    </row>
    <row r="2" spans="1:7" ht="24.75" customHeight="1" x14ac:dyDescent="0.3">
      <c r="A2" s="164"/>
      <c r="B2" s="164"/>
      <c r="C2" s="164"/>
      <c r="D2" s="164"/>
      <c r="E2" s="164"/>
      <c r="F2" s="164"/>
      <c r="G2" s="164"/>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60"/>
      <c r="B5" s="160"/>
      <c r="C5" s="162"/>
      <c r="D5" s="162"/>
      <c r="E5" s="162"/>
      <c r="F5" s="150"/>
      <c r="G5" s="151"/>
    </row>
    <row r="6" spans="1:7" ht="27.75" customHeight="1" x14ac:dyDescent="0.25">
      <c r="A6" s="161"/>
      <c r="B6" s="161"/>
      <c r="C6" s="163"/>
      <c r="D6" s="163"/>
      <c r="E6" s="163"/>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52"/>
      <c r="C39" s="88"/>
      <c r="D39" s="74"/>
      <c r="E39" s="74"/>
      <c r="F39" s="63"/>
      <c r="G39" s="68"/>
    </row>
    <row r="40" spans="1:7" s="75" customFormat="1" ht="2.25" hidden="1" customHeight="1" x14ac:dyDescent="0.25">
      <c r="A40" s="76"/>
      <c r="B40" s="153"/>
      <c r="C40" s="88"/>
      <c r="D40" s="74"/>
      <c r="E40" s="74"/>
      <c r="F40" s="63"/>
      <c r="G40" s="68"/>
    </row>
    <row r="41" spans="1:7" s="75" customFormat="1" ht="69.75" customHeight="1" thickBot="1" x14ac:dyDescent="0.3">
      <c r="A41" s="154"/>
      <c r="B41" s="51"/>
      <c r="C41" s="88"/>
      <c r="D41" s="74"/>
      <c r="E41" s="74"/>
      <c r="F41" s="63"/>
      <c r="G41" s="68"/>
    </row>
    <row r="42" spans="1:7" ht="0.75" hidden="1" customHeight="1" thickBot="1" x14ac:dyDescent="0.3">
      <c r="A42" s="155"/>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56"/>
      <c r="C58" s="90"/>
      <c r="D58" s="72"/>
      <c r="E58" s="72"/>
      <c r="F58" s="63"/>
      <c r="G58" s="68"/>
    </row>
    <row r="59" spans="1:7" s="73" customFormat="1" ht="2.25" hidden="1" customHeight="1" thickBot="1" x14ac:dyDescent="0.3">
      <c r="A59" s="158"/>
      <c r="B59" s="157"/>
      <c r="C59" s="90"/>
      <c r="D59" s="72"/>
      <c r="E59" s="72"/>
      <c r="F59" s="63"/>
      <c r="G59" s="68"/>
    </row>
    <row r="60" spans="1:7" s="73" customFormat="1" ht="138" customHeight="1" thickBot="1" x14ac:dyDescent="0.3">
      <c r="A60" s="159"/>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48"/>
      <c r="B80" s="148"/>
      <c r="C80" s="79"/>
      <c r="D80" s="79"/>
      <c r="E80" s="79"/>
    </row>
    <row r="81" spans="1:7" ht="18.75" x14ac:dyDescent="0.3">
      <c r="A81" s="148"/>
      <c r="B81" s="148"/>
      <c r="C81" s="146"/>
      <c r="D81" s="146"/>
      <c r="E81" s="146"/>
      <c r="F81" s="146"/>
      <c r="G81" s="146"/>
    </row>
    <row r="82" spans="1:7" ht="15.75" x14ac:dyDescent="0.25">
      <c r="A82" s="52"/>
      <c r="B82" s="53"/>
    </row>
    <row r="83" spans="1:7" x14ac:dyDescent="0.25">
      <c r="A83" s="145"/>
      <c r="B83" s="145"/>
    </row>
    <row r="84" spans="1:7" x14ac:dyDescent="0.25">
      <c r="A84" s="145"/>
      <c r="B84" s="145"/>
      <c r="C84" s="147"/>
      <c r="D84" s="147"/>
      <c r="E84" s="147"/>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topLeftCell="A13" workbookViewId="0">
      <selection activeCell="M22" sqref="M22"/>
    </sheetView>
  </sheetViews>
  <sheetFormatPr defaultRowHeight="15" x14ac:dyDescent="0.25"/>
  <cols>
    <col min="1" max="1" width="24" customWidth="1"/>
    <col min="2" max="2" width="31" customWidth="1"/>
    <col min="3" max="3" width="14.28515625" customWidth="1"/>
    <col min="4" max="4" width="12.85546875" customWidth="1"/>
    <col min="5" max="5" width="12.140625" customWidth="1"/>
    <col min="6" max="6" width="13.28515625" customWidth="1"/>
    <col min="7" max="7" width="14" customWidth="1"/>
    <col min="8" max="8" width="14.140625" customWidth="1"/>
    <col min="9" max="9" width="10.28515625" customWidth="1"/>
    <col min="10" max="10" width="12.28515625" customWidth="1"/>
    <col min="11" max="11" width="9.42578125" customWidth="1"/>
    <col min="12" max="12" width="10.42578125" customWidth="1"/>
    <col min="13" max="13" width="9.140625" customWidth="1"/>
    <col min="14" max="14" width="12.42578125" customWidth="1"/>
  </cols>
  <sheetData>
    <row r="1" spans="1:14" ht="18.75" customHeight="1" x14ac:dyDescent="0.3">
      <c r="A1" s="23"/>
      <c r="B1" s="23"/>
      <c r="C1" s="23"/>
      <c r="D1" s="23"/>
      <c r="E1" s="23"/>
      <c r="F1" s="23"/>
      <c r="G1" s="23"/>
      <c r="H1" s="23"/>
      <c r="L1" s="24" t="s">
        <v>88</v>
      </c>
    </row>
    <row r="2" spans="1:14" ht="47.25" customHeight="1" x14ac:dyDescent="0.3">
      <c r="A2" s="165" t="s">
        <v>91</v>
      </c>
      <c r="B2" s="165"/>
      <c r="C2" s="165"/>
      <c r="D2" s="165"/>
      <c r="E2" s="165"/>
      <c r="F2" s="165"/>
      <c r="G2" s="165"/>
      <c r="H2" s="165"/>
      <c r="I2" s="165"/>
      <c r="J2" s="165"/>
      <c r="K2" s="165"/>
      <c r="L2" s="165"/>
      <c r="M2" s="165"/>
      <c r="N2" s="165"/>
    </row>
    <row r="3" spans="1:14" ht="18.75" customHeight="1" x14ac:dyDescent="0.25">
      <c r="A3" s="23"/>
      <c r="B3" s="23"/>
      <c r="C3" s="23"/>
      <c r="D3" s="23"/>
      <c r="E3" s="23"/>
      <c r="F3" s="23"/>
      <c r="G3" s="23"/>
      <c r="H3" s="23"/>
      <c r="L3" s="118" t="s">
        <v>94</v>
      </c>
    </row>
    <row r="4" spans="1:14" s="84" customFormat="1" ht="86.25" customHeight="1" x14ac:dyDescent="0.25">
      <c r="A4" s="176" t="s">
        <v>73</v>
      </c>
      <c r="B4" s="176" t="s">
        <v>77</v>
      </c>
      <c r="C4" s="169" t="s">
        <v>92</v>
      </c>
      <c r="D4" s="174"/>
      <c r="E4" s="175"/>
      <c r="F4" s="169" t="s">
        <v>86</v>
      </c>
      <c r="G4" s="170"/>
      <c r="H4" s="171"/>
      <c r="I4" s="169" t="s">
        <v>93</v>
      </c>
      <c r="J4" s="170"/>
      <c r="K4" s="170"/>
      <c r="L4" s="170"/>
      <c r="M4" s="170"/>
      <c r="N4" s="171"/>
    </row>
    <row r="5" spans="1:14" s="84" customFormat="1" ht="15.75" customHeight="1" x14ac:dyDescent="0.25">
      <c r="A5" s="177"/>
      <c r="B5" s="177"/>
      <c r="C5" s="166" t="s">
        <v>84</v>
      </c>
      <c r="D5" s="166" t="s">
        <v>85</v>
      </c>
      <c r="E5" s="166" t="s">
        <v>89</v>
      </c>
      <c r="F5" s="166" t="s">
        <v>84</v>
      </c>
      <c r="G5" s="166" t="s">
        <v>85</v>
      </c>
      <c r="H5" s="166" t="s">
        <v>89</v>
      </c>
      <c r="I5" s="172" t="s">
        <v>84</v>
      </c>
      <c r="J5" s="173"/>
      <c r="K5" s="172" t="s">
        <v>85</v>
      </c>
      <c r="L5" s="173"/>
      <c r="M5" s="172" t="s">
        <v>89</v>
      </c>
      <c r="N5" s="173"/>
    </row>
    <row r="6" spans="1:14" s="84" customFormat="1" ht="20.25" customHeight="1" x14ac:dyDescent="0.25">
      <c r="A6" s="178"/>
      <c r="B6" s="178"/>
      <c r="C6" s="167"/>
      <c r="D6" s="167"/>
      <c r="E6" s="168"/>
      <c r="F6" s="167"/>
      <c r="G6" s="167"/>
      <c r="H6" s="167"/>
      <c r="I6" s="114" t="s">
        <v>80</v>
      </c>
      <c r="J6" s="114" t="s">
        <v>79</v>
      </c>
      <c r="K6" s="114" t="s">
        <v>80</v>
      </c>
      <c r="L6" s="114" t="s">
        <v>79</v>
      </c>
      <c r="M6" s="114" t="s">
        <v>80</v>
      </c>
      <c r="N6" s="114" t="s">
        <v>79</v>
      </c>
    </row>
    <row r="7" spans="1:14" s="25" customFormat="1" ht="15.75" x14ac:dyDescent="0.25">
      <c r="A7" s="115">
        <v>1</v>
      </c>
      <c r="B7" s="115">
        <v>2</v>
      </c>
      <c r="C7" s="115">
        <v>3</v>
      </c>
      <c r="D7" s="115">
        <v>4</v>
      </c>
      <c r="E7" s="115">
        <v>5</v>
      </c>
      <c r="F7" s="115">
        <v>6</v>
      </c>
      <c r="G7" s="115">
        <v>7</v>
      </c>
      <c r="H7" s="115">
        <v>8</v>
      </c>
      <c r="I7" s="116">
        <v>9</v>
      </c>
      <c r="J7" s="116">
        <v>10</v>
      </c>
      <c r="K7" s="116">
        <v>11</v>
      </c>
      <c r="L7" s="116">
        <v>12</v>
      </c>
      <c r="M7" s="116">
        <v>13</v>
      </c>
      <c r="N7" s="116">
        <v>14</v>
      </c>
    </row>
    <row r="8" spans="1:14" ht="29.25" customHeight="1" x14ac:dyDescent="0.25">
      <c r="A8" s="119"/>
      <c r="B8" s="120" t="s">
        <v>76</v>
      </c>
      <c r="C8" s="130">
        <v>6828170</v>
      </c>
      <c r="D8" s="117">
        <v>7218118</v>
      </c>
      <c r="E8" s="117">
        <v>7390247</v>
      </c>
      <c r="F8" s="117">
        <v>6828170</v>
      </c>
      <c r="G8" s="117">
        <v>7218118</v>
      </c>
      <c r="H8" s="117">
        <v>7390247</v>
      </c>
      <c r="I8" s="117">
        <f>F8/C8*100</f>
        <v>100</v>
      </c>
      <c r="J8" s="132">
        <f>F8-C8</f>
        <v>0</v>
      </c>
      <c r="K8" s="117">
        <f>G8/D8*100</f>
        <v>100</v>
      </c>
      <c r="L8" s="132">
        <f>G8-D8</f>
        <v>0</v>
      </c>
      <c r="M8" s="117">
        <f>H8/E8*100</f>
        <v>100</v>
      </c>
      <c r="N8" s="117">
        <f>H8-E8</f>
        <v>0</v>
      </c>
    </row>
    <row r="9" spans="1:14" ht="29.25" x14ac:dyDescent="0.25">
      <c r="A9" s="122" t="s">
        <v>0</v>
      </c>
      <c r="B9" s="123" t="s">
        <v>1</v>
      </c>
      <c r="C9" s="117">
        <f t="shared" ref="C9:E9" si="0">C10+C15</f>
        <v>8840990</v>
      </c>
      <c r="D9" s="117">
        <f t="shared" si="0"/>
        <v>6952800</v>
      </c>
      <c r="E9" s="117">
        <f t="shared" si="0"/>
        <v>6782290</v>
      </c>
      <c r="F9" s="117">
        <f>F10</f>
        <v>8853280</v>
      </c>
      <c r="G9" s="117">
        <f t="shared" ref="G9:H9" si="1">G10+G15</f>
        <v>6952800</v>
      </c>
      <c r="H9" s="117">
        <f t="shared" si="1"/>
        <v>6782290</v>
      </c>
      <c r="I9" s="117">
        <f t="shared" ref="I9:I17" si="2">F9/C9*100</f>
        <v>100.13901158128218</v>
      </c>
      <c r="J9" s="132">
        <f t="shared" ref="J9:J17" si="3">F9-C9</f>
        <v>12290</v>
      </c>
      <c r="K9" s="117">
        <f t="shared" ref="K9:K17" si="4">G9/D9*100</f>
        <v>100</v>
      </c>
      <c r="L9" s="132">
        <f t="shared" ref="L9:L17" si="5">G9-D9</f>
        <v>0</v>
      </c>
      <c r="M9" s="117">
        <f t="shared" ref="M9:M17" si="6">H9/E9*100</f>
        <v>100</v>
      </c>
      <c r="N9" s="117">
        <f t="shared" ref="N9:N17" si="7">H9-E9</f>
        <v>0</v>
      </c>
    </row>
    <row r="10" spans="1:14" ht="66" customHeight="1" x14ac:dyDescent="0.25">
      <c r="A10" s="121" t="s">
        <v>2</v>
      </c>
      <c r="B10" s="123" t="s">
        <v>3</v>
      </c>
      <c r="C10" s="125">
        <f>C11+C12+C13+C14</f>
        <v>8840990</v>
      </c>
      <c r="D10" s="126">
        <f t="shared" ref="D10:F10" si="8">D11+D12+D13+D14</f>
        <v>6952800</v>
      </c>
      <c r="E10" s="126">
        <f t="shared" si="8"/>
        <v>6782290</v>
      </c>
      <c r="F10" s="126">
        <f t="shared" si="8"/>
        <v>8853280</v>
      </c>
      <c r="G10" s="126">
        <f t="shared" ref="G10:H10" si="9">G11+G12+G13+G14</f>
        <v>6952800</v>
      </c>
      <c r="H10" s="126">
        <f t="shared" si="9"/>
        <v>6782290</v>
      </c>
      <c r="I10" s="117">
        <f t="shared" si="2"/>
        <v>100.13901158128218</v>
      </c>
      <c r="J10" s="132">
        <f t="shared" si="3"/>
        <v>12290</v>
      </c>
      <c r="K10" s="117">
        <f t="shared" si="4"/>
        <v>100</v>
      </c>
      <c r="L10" s="132">
        <f t="shared" si="5"/>
        <v>0</v>
      </c>
      <c r="M10" s="117">
        <f t="shared" si="6"/>
        <v>100</v>
      </c>
      <c r="N10" s="117">
        <f t="shared" si="7"/>
        <v>0</v>
      </c>
    </row>
    <row r="11" spans="1:14" ht="45.75" customHeight="1" x14ac:dyDescent="0.25">
      <c r="A11" s="121" t="s">
        <v>4</v>
      </c>
      <c r="B11" s="123" t="s">
        <v>5</v>
      </c>
      <c r="C11" s="117">
        <v>109150</v>
      </c>
      <c r="D11" s="117">
        <v>241350</v>
      </c>
      <c r="E11" s="117">
        <v>396470</v>
      </c>
      <c r="F11" s="117">
        <v>109150</v>
      </c>
      <c r="G11" s="117">
        <v>241350</v>
      </c>
      <c r="H11" s="117">
        <v>396470</v>
      </c>
      <c r="I11" s="117">
        <f t="shared" si="2"/>
        <v>100</v>
      </c>
      <c r="J11" s="132">
        <f t="shared" si="3"/>
        <v>0</v>
      </c>
      <c r="K11" s="117">
        <f t="shared" si="4"/>
        <v>100</v>
      </c>
      <c r="L11" s="132">
        <f t="shared" si="5"/>
        <v>0</v>
      </c>
      <c r="M11" s="117">
        <f t="shared" si="6"/>
        <v>100</v>
      </c>
      <c r="N11" s="117">
        <f t="shared" si="7"/>
        <v>0</v>
      </c>
    </row>
    <row r="12" spans="1:14" ht="86.25" x14ac:dyDescent="0.25">
      <c r="A12" s="121" t="s">
        <v>75</v>
      </c>
      <c r="B12" s="127" t="s">
        <v>81</v>
      </c>
      <c r="C12" s="117"/>
      <c r="D12" s="124"/>
      <c r="E12" s="117"/>
      <c r="F12" s="117"/>
      <c r="G12" s="124"/>
      <c r="H12" s="117"/>
      <c r="I12" s="117"/>
      <c r="J12" s="132"/>
      <c r="K12" s="117"/>
      <c r="L12" s="132"/>
      <c r="M12" s="117"/>
      <c r="N12" s="117"/>
    </row>
    <row r="13" spans="1:14" ht="58.5" customHeight="1" x14ac:dyDescent="0.25">
      <c r="A13" s="121" t="s">
        <v>8</v>
      </c>
      <c r="B13" s="120" t="s">
        <v>9</v>
      </c>
      <c r="C13" s="117">
        <v>430840</v>
      </c>
      <c r="D13" s="117">
        <v>430840</v>
      </c>
      <c r="E13" s="117">
        <v>430840</v>
      </c>
      <c r="F13" s="117">
        <v>443130</v>
      </c>
      <c r="G13" s="117">
        <v>430840</v>
      </c>
      <c r="H13" s="117">
        <v>430840</v>
      </c>
      <c r="I13" s="117">
        <f t="shared" si="2"/>
        <v>102.85256707826571</v>
      </c>
      <c r="J13" s="132">
        <f t="shared" si="3"/>
        <v>12290</v>
      </c>
      <c r="K13" s="117">
        <f t="shared" si="4"/>
        <v>100</v>
      </c>
      <c r="L13" s="132">
        <f t="shared" si="5"/>
        <v>0</v>
      </c>
      <c r="M13" s="117">
        <f t="shared" si="6"/>
        <v>100</v>
      </c>
      <c r="N13" s="117">
        <f t="shared" si="7"/>
        <v>0</v>
      </c>
    </row>
    <row r="14" spans="1:14" ht="29.25" customHeight="1" x14ac:dyDescent="0.25">
      <c r="A14" s="128" t="s">
        <v>54</v>
      </c>
      <c r="B14" s="120" t="s">
        <v>55</v>
      </c>
      <c r="C14" s="117">
        <v>8301000</v>
      </c>
      <c r="D14" s="117">
        <v>6280610</v>
      </c>
      <c r="E14" s="117">
        <v>5954980</v>
      </c>
      <c r="F14" s="117">
        <v>8301000</v>
      </c>
      <c r="G14" s="117">
        <v>6280610</v>
      </c>
      <c r="H14" s="117">
        <v>5954980</v>
      </c>
      <c r="I14" s="117">
        <f t="shared" si="2"/>
        <v>100</v>
      </c>
      <c r="J14" s="132">
        <f t="shared" si="3"/>
        <v>0</v>
      </c>
      <c r="K14" s="117">
        <f t="shared" si="4"/>
        <v>100</v>
      </c>
      <c r="L14" s="132">
        <f t="shared" si="5"/>
        <v>0</v>
      </c>
      <c r="M14" s="117">
        <f t="shared" si="6"/>
        <v>100</v>
      </c>
      <c r="N14" s="117">
        <f t="shared" si="7"/>
        <v>0</v>
      </c>
    </row>
    <row r="15" spans="1:14" ht="27.75" customHeight="1" x14ac:dyDescent="0.25">
      <c r="A15" s="121" t="s">
        <v>62</v>
      </c>
      <c r="B15" s="123" t="s">
        <v>63</v>
      </c>
      <c r="C15" s="117"/>
      <c r="D15" s="117"/>
      <c r="E15" s="117"/>
      <c r="F15" s="117"/>
      <c r="G15" s="117"/>
      <c r="H15" s="117"/>
      <c r="I15" s="117"/>
      <c r="J15" s="132">
        <f t="shared" si="3"/>
        <v>0</v>
      </c>
      <c r="K15" s="117"/>
      <c r="L15" s="132">
        <f t="shared" si="5"/>
        <v>0</v>
      </c>
      <c r="M15" s="117"/>
      <c r="N15" s="117">
        <f t="shared" si="7"/>
        <v>0</v>
      </c>
    </row>
    <row r="16" spans="1:14" ht="101.25" customHeight="1" x14ac:dyDescent="0.25">
      <c r="A16" s="121" t="s">
        <v>87</v>
      </c>
      <c r="B16" s="123" t="s">
        <v>95</v>
      </c>
      <c r="C16" s="117"/>
      <c r="D16" s="117"/>
      <c r="E16" s="117"/>
      <c r="F16" s="117"/>
      <c r="G16" s="117"/>
      <c r="H16" s="117"/>
      <c r="I16" s="117"/>
      <c r="J16" s="132">
        <f t="shared" ref="J16" si="10">F16-C16</f>
        <v>0</v>
      </c>
      <c r="K16" s="117"/>
      <c r="L16" s="132">
        <f t="shared" ref="L16" si="11">G16-D16</f>
        <v>0</v>
      </c>
      <c r="M16" s="117"/>
      <c r="N16" s="117">
        <f t="shared" ref="N16" si="12">H16-E16</f>
        <v>0</v>
      </c>
    </row>
    <row r="17" spans="1:14" s="84" customFormat="1" ht="15.75" x14ac:dyDescent="0.25">
      <c r="A17" s="121"/>
      <c r="B17" s="129" t="s">
        <v>66</v>
      </c>
      <c r="C17" s="130">
        <f t="shared" ref="C17:F17" si="13">C8+C9</f>
        <v>15669160</v>
      </c>
      <c r="D17" s="117">
        <f t="shared" si="13"/>
        <v>14170918</v>
      </c>
      <c r="E17" s="117">
        <f t="shared" si="13"/>
        <v>14172537</v>
      </c>
      <c r="F17" s="130">
        <f t="shared" si="13"/>
        <v>15681450</v>
      </c>
      <c r="G17" s="117">
        <f t="shared" ref="G17:H17" si="14">G8+G9</f>
        <v>14170918</v>
      </c>
      <c r="H17" s="117">
        <f t="shared" si="14"/>
        <v>14172537</v>
      </c>
      <c r="I17" s="117">
        <f t="shared" si="2"/>
        <v>100.07843432577113</v>
      </c>
      <c r="J17" s="132">
        <f t="shared" si="3"/>
        <v>12290</v>
      </c>
      <c r="K17" s="117">
        <f t="shared" si="4"/>
        <v>100</v>
      </c>
      <c r="L17" s="132">
        <f t="shared" si="5"/>
        <v>0</v>
      </c>
      <c r="M17" s="117">
        <f t="shared" si="6"/>
        <v>100</v>
      </c>
      <c r="N17" s="117">
        <f t="shared" si="7"/>
        <v>0</v>
      </c>
    </row>
    <row r="18" spans="1:14" ht="15.75" x14ac:dyDescent="0.25">
      <c r="A18" s="21"/>
      <c r="B18" s="23"/>
      <c r="C18" s="23"/>
      <c r="D18" s="23"/>
      <c r="E18" s="23"/>
      <c r="F18" s="23"/>
      <c r="G18" s="23"/>
      <c r="H18" s="23"/>
    </row>
    <row r="19" spans="1:14" ht="15.75" x14ac:dyDescent="0.25">
      <c r="A19" s="21"/>
      <c r="B19" s="23"/>
      <c r="C19" s="23"/>
      <c r="D19" s="23"/>
      <c r="E19" s="23"/>
      <c r="F19" s="23"/>
      <c r="G19" s="23"/>
      <c r="H19" s="23"/>
    </row>
    <row r="20" spans="1:14" ht="18.75" x14ac:dyDescent="0.3">
      <c r="A20" s="131" t="s">
        <v>90</v>
      </c>
      <c r="B20" s="23"/>
      <c r="C20" s="23"/>
      <c r="D20" s="23"/>
      <c r="E20" s="23"/>
      <c r="F20" s="23"/>
      <c r="G20" s="23"/>
      <c r="H20" s="23"/>
    </row>
    <row r="21" spans="1:14" ht="18.75" x14ac:dyDescent="0.3">
      <c r="A21" s="131" t="s">
        <v>78</v>
      </c>
      <c r="B21" s="23"/>
      <c r="C21" s="23"/>
      <c r="D21" s="23"/>
      <c r="E21" s="23"/>
      <c r="F21" s="23"/>
      <c r="G21" s="23"/>
      <c r="H21" s="24"/>
      <c r="M21" s="24" t="s">
        <v>96</v>
      </c>
    </row>
    <row r="22" spans="1:14" ht="18.75" x14ac:dyDescent="0.3">
      <c r="A22" s="148"/>
      <c r="B22" s="148"/>
      <c r="C22" s="146"/>
      <c r="D22" s="146"/>
      <c r="E22" s="146"/>
      <c r="F22" s="146"/>
      <c r="G22" s="146"/>
      <c r="H22" s="146"/>
    </row>
    <row r="23" spans="1:14" ht="18.75" x14ac:dyDescent="0.3">
      <c r="A23" s="113" t="s">
        <v>82</v>
      </c>
      <c r="B23" s="113"/>
    </row>
    <row r="24" spans="1:14" ht="18.75" x14ac:dyDescent="0.3">
      <c r="A24" s="148" t="s">
        <v>78</v>
      </c>
      <c r="B24" s="148"/>
      <c r="G24" s="179"/>
      <c r="H24" s="179"/>
      <c r="M24" s="179" t="s">
        <v>83</v>
      </c>
      <c r="N24" s="179"/>
    </row>
  </sheetData>
  <mergeCells count="20">
    <mergeCell ref="A24:B24"/>
    <mergeCell ref="G24:H24"/>
    <mergeCell ref="C22:H22"/>
    <mergeCell ref="A22:B22"/>
    <mergeCell ref="M24:N24"/>
    <mergeCell ref="A2:N2"/>
    <mergeCell ref="C5:C6"/>
    <mergeCell ref="D5:D6"/>
    <mergeCell ref="E5:E6"/>
    <mergeCell ref="I4:N4"/>
    <mergeCell ref="I5:J5"/>
    <mergeCell ref="K5:L5"/>
    <mergeCell ref="M5:N5"/>
    <mergeCell ref="C4:E4"/>
    <mergeCell ref="F4:H4"/>
    <mergeCell ref="F5:F6"/>
    <mergeCell ref="G5:G6"/>
    <mergeCell ref="H5:H6"/>
    <mergeCell ref="B4:B6"/>
    <mergeCell ref="A4:A6"/>
  </mergeCells>
  <pageMargins left="0.11811023622047245" right="0" top="0"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2015-05-07T23:20:16Z</dcterms:modified>
</cp:coreProperties>
</file>