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0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<sst xmlns="http://schemas.openxmlformats.org/spreadsheetml/2006/main" count="145" uniqueCount="122">
  <si>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</si>
  <si>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</si>
  <si>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</si>
  <si>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</si>
  <si>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</si>
  <si>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</si>
  <si>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</si>
  <si>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</si>
  <si>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</si>
  <si>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</si>
  <si>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</si>
  <si>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</si>
  <si>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</si>
  <si>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</si>
  <si>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</si>
  <si>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</si>
  <si>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</si>
  <si>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</si>
  <si>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</si>
  <si>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</si>
  <si>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</si>
  <si>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</si>
  <si>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</si>
  <si>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</si>
  <si>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</si>
  <si>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</si>
  <si>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</si>
  <si>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</si>
  <si>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</si>
  <si>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</si>
  <si>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</si>
  <si>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</si>
  <si>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</si>
  <si>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</si>
  <si>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</si>
  <si>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</si>
  <si>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</si>
  <si>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</si>
  <si>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</si>
  <si>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</si>
  <si>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</si>
  <si>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</si>
  <si>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</si>
  <si>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</si>
  <si>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</si>
  <si>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</si>
  <si>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</si>
  <si>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</si>
  <si>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</si>
  <si>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</si>
  <si>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</si>
  <si>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</si>
  <si>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</si>
  <si>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</si>
  <si>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</si>
  <si>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</si>
  <si>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</si>
  <si>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</si>
  <si>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</si>
  <si>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</si>
  <si>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</si>
  <si>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</si>
  <si>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</si>
  <si>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</si>
  <si>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</si>
  <si>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</si>
  <si>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</si>
  <si>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</si>
  <si>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</si>
  <si>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</si>
  <si>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</si>
  <si>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</si>
  <si>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</si>
  <si>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</si>
  <si>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</si>
  <si>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</si>
  <si>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</si>
  <si>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</si>
  <si>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</si>
  <si>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</si>
  <si>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</si>
  <si>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</si>
  <si>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</si>
  <si>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</si>
  <si>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</si>
  <si>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</si>
  <si>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</si>
  <si>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</si>
  <si>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</si>
  <si>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</si>
  <si>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</si>
  <si>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</si>
  <si>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</si>
  <si>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</si>
  <si>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</si>
  <si>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</si>
  <si>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</si>
  <si>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</si>
  <si>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</si>
  <si>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</si>
  <si>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</si>
  <si>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</si>
  <si>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</si>
  <si>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командировочные расходы</t>
  </si>
  <si>
    <t>оплата услуг "Амурский маяк"</t>
  </si>
  <si>
    <t>оплата услуг</t>
  </si>
  <si>
    <t>Принятие денежных обязательств  сверх утвержденных бюджетных ассигнований бюджетов</t>
  </si>
  <si>
    <t xml:space="preserve">Начальник  отдела учета и отчетности                                                                                                                    </t>
  </si>
  <si>
    <t>Т.Х.Божкова</t>
  </si>
  <si>
    <t>оплата "Абрис"</t>
  </si>
  <si>
    <t>Зуева Елена Борисовна(8 42151)51486</t>
  </si>
  <si>
    <t>на 01.01.15 (начало года)</t>
  </si>
  <si>
    <t xml:space="preserve">на 01.01.15 </t>
  </si>
  <si>
    <t>на 01.01.15</t>
  </si>
  <si>
    <t>информационные услуги</t>
  </si>
  <si>
    <t xml:space="preserve">Начальник финансового управления                                                           </t>
  </si>
  <si>
    <t>И.Д.Баскова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</si>
  <si>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мая 2015 года</t>
    </r>
    <r>
      <rPr>
        <sz val="10"/>
        <rFont val="Times New Roman CYR"/>
        <family val="1"/>
      </rPr>
      <t xml:space="preserve"> </t>
    </r>
  </si>
  <si>
    <t>на 01.05.15 (текущая дата)</t>
  </si>
  <si>
    <t>Изменение  с 01.01.15 по 01.05.15</t>
  </si>
  <si>
    <t>изготовление техпаспорта</t>
  </si>
  <si>
    <t>Другие причины (указать): не выполнение  плана доходов бюджета района ; отсутствие бюджетных ассигнований в бюджете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</si>
</sst>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  <numFmt numFmtId="182" formatCode="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68" fontId="32" fillId="0" borderId="11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8" fontId="32" fillId="24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3" t="s">
        <v>0</v>
      </c>
      <c r="B1" s="73"/>
      <c r="C1" s="73"/>
      <c r="D1" s="73"/>
      <c r="E1" s="73"/>
      <c r="F1" s="73"/>
    </row>
    <row r="2" spans="2:6" ht="12.75">
      <c r="B2" s="74" t="s">
        <v>102</v>
      </c>
      <c r="C2" s="74"/>
      <c r="D2" s="74"/>
      <c r="E2" s="74"/>
      <c r="F2" s="74"/>
    </row>
    <row r="3" spans="2:6" ht="3.75" customHeight="1">
      <c r="B3" s="3"/>
      <c r="C3" s="3"/>
      <c r="D3" s="3"/>
      <c r="E3" s="3"/>
      <c r="F3" s="3"/>
    </row>
    <row r="4" spans="1:6" ht="12.75">
      <c r="A4" s="75" t="s">
        <v>117</v>
      </c>
      <c r="B4" s="76"/>
      <c r="C4" s="75"/>
      <c r="D4" s="75"/>
      <c r="E4" s="75"/>
      <c r="F4" s="77"/>
    </row>
    <row r="5" spans="2:6" ht="12.75">
      <c r="B5" s="78" t="s">
        <v>1</v>
      </c>
      <c r="C5" s="78"/>
      <c r="D5" s="78"/>
      <c r="E5" s="78"/>
      <c r="F5" s="78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111</v>
      </c>
      <c r="D7" s="23" t="s">
        <v>118</v>
      </c>
      <c r="E7" s="5" t="s">
        <v>119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1"/>
      <c r="B9" s="32" t="s">
        <v>7</v>
      </c>
      <c r="C9" s="33">
        <f>C11+C12+C20+C21+C22+C26+C31+C32+C38+C39+C40+C43+C44+C45+C48+C49+C50+C54+C55</f>
        <v>4672.35384</v>
      </c>
      <c r="D9" s="33">
        <f>D11+D12+D20+D21+D22+D26+D31+D32+D38+D39+D40+D43+D44+D45+D48+D49+D50+D54+D55</f>
        <v>13665.025469999999</v>
      </c>
      <c r="E9" s="33">
        <f>D9-C9</f>
        <v>8992.671629999999</v>
      </c>
      <c r="F9" s="56"/>
      <c r="G9" s="8"/>
      <c r="H9" s="9"/>
      <c r="I9" s="10"/>
    </row>
    <row r="10" spans="1:8" s="7" customFormat="1" ht="12.75">
      <c r="A10" s="34"/>
      <c r="B10" s="32" t="s">
        <v>8</v>
      </c>
      <c r="C10" s="35"/>
      <c r="D10" s="35"/>
      <c r="E10" s="34"/>
      <c r="F10" s="56"/>
      <c r="H10" s="9"/>
    </row>
    <row r="11" spans="1:8" s="13" customFormat="1" ht="18" customHeight="1">
      <c r="A11" s="36">
        <v>211</v>
      </c>
      <c r="B11" s="32" t="s">
        <v>9</v>
      </c>
      <c r="C11" s="33">
        <v>0</v>
      </c>
      <c r="D11" s="33">
        <v>0</v>
      </c>
      <c r="E11" s="33">
        <f aca="true" t="shared" si="0" ref="E11:E47">D11-C11</f>
        <v>0</v>
      </c>
      <c r="F11" s="57"/>
      <c r="H11" s="9"/>
    </row>
    <row r="12" spans="1:9" s="14" customFormat="1" ht="12.75">
      <c r="A12" s="36">
        <v>212</v>
      </c>
      <c r="B12" s="32" t="s">
        <v>10</v>
      </c>
      <c r="C12" s="33">
        <f>C13+C19</f>
        <v>0</v>
      </c>
      <c r="D12" s="33">
        <f>SUM(D14:D18)</f>
        <v>2368.1486499999996</v>
      </c>
      <c r="E12" s="33">
        <f t="shared" si="0"/>
        <v>2368.1486499999996</v>
      </c>
      <c r="F12" s="57"/>
      <c r="H12" s="9"/>
      <c r="I12" s="15"/>
    </row>
    <row r="13" spans="1:8" ht="22.5" customHeight="1">
      <c r="A13" s="37" t="s">
        <v>11</v>
      </c>
      <c r="B13" s="38" t="s">
        <v>51</v>
      </c>
      <c r="C13" s="39">
        <f>C14+C15+C16+C17+C18</f>
        <v>0</v>
      </c>
      <c r="D13" s="39">
        <f>D14+D15+D16+D17+D18</f>
        <v>2368.1486499999996</v>
      </c>
      <c r="E13" s="40">
        <f>D13-C13</f>
        <v>2368.1486499999996</v>
      </c>
      <c r="F13" s="57"/>
      <c r="H13" s="9"/>
    </row>
    <row r="14" spans="1:8" ht="36" customHeight="1">
      <c r="A14" s="41" t="s">
        <v>52</v>
      </c>
      <c r="B14" s="42" t="s">
        <v>12</v>
      </c>
      <c r="C14" s="39">
        <v>0</v>
      </c>
      <c r="D14" s="39">
        <v>2118.71971</v>
      </c>
      <c r="E14" s="40">
        <f aca="true" t="shared" si="1" ref="E14:E19">D14-C14</f>
        <v>2118.71971</v>
      </c>
      <c r="F14" s="57">
        <v>2</v>
      </c>
      <c r="H14" s="9"/>
    </row>
    <row r="15" spans="1:8" ht="22.5" customHeight="1">
      <c r="A15" s="41" t="s">
        <v>53</v>
      </c>
      <c r="B15" s="42" t="s">
        <v>14</v>
      </c>
      <c r="C15" s="39">
        <v>0</v>
      </c>
      <c r="D15" s="39">
        <v>73.39779</v>
      </c>
      <c r="E15" s="40">
        <f t="shared" si="1"/>
        <v>73.39779</v>
      </c>
      <c r="F15" s="57">
        <v>2</v>
      </c>
      <c r="H15" s="9"/>
    </row>
    <row r="16" spans="1:8" ht="15" customHeight="1">
      <c r="A16" s="41" t="s">
        <v>54</v>
      </c>
      <c r="B16" s="42" t="s">
        <v>15</v>
      </c>
      <c r="C16" s="39">
        <v>0</v>
      </c>
      <c r="D16" s="39">
        <v>176.03115</v>
      </c>
      <c r="E16" s="40">
        <f t="shared" si="1"/>
        <v>176.03115</v>
      </c>
      <c r="F16" s="57">
        <v>3</v>
      </c>
      <c r="H16" s="9"/>
    </row>
    <row r="17" spans="1:8" ht="35.25" customHeight="1">
      <c r="A17" s="41" t="s">
        <v>55</v>
      </c>
      <c r="B17" s="42" t="s">
        <v>58</v>
      </c>
      <c r="C17" s="39">
        <v>0</v>
      </c>
      <c r="D17" s="39">
        <v>0</v>
      </c>
      <c r="E17" s="40">
        <f t="shared" si="1"/>
        <v>0</v>
      </c>
      <c r="F17" s="57"/>
      <c r="H17" s="9"/>
    </row>
    <row r="18" spans="1:8" ht="13.5" customHeight="1">
      <c r="A18" s="41" t="s">
        <v>56</v>
      </c>
      <c r="B18" s="42" t="s">
        <v>59</v>
      </c>
      <c r="C18" s="39">
        <v>0</v>
      </c>
      <c r="D18" s="39">
        <v>0</v>
      </c>
      <c r="E18" s="40">
        <f t="shared" si="1"/>
        <v>0</v>
      </c>
      <c r="F18" s="57"/>
      <c r="H18" s="9"/>
    </row>
    <row r="19" spans="1:8" ht="43.5" customHeight="1">
      <c r="A19" s="37" t="s">
        <v>13</v>
      </c>
      <c r="B19" s="38" t="s">
        <v>57</v>
      </c>
      <c r="C19" s="39">
        <v>0</v>
      </c>
      <c r="D19" s="39">
        <v>0</v>
      </c>
      <c r="E19" s="40">
        <f t="shared" si="1"/>
        <v>0</v>
      </c>
      <c r="F19" s="57"/>
      <c r="H19" s="9"/>
    </row>
    <row r="20" spans="1:8" s="13" customFormat="1" ht="12.75">
      <c r="A20" s="36">
        <v>213</v>
      </c>
      <c r="B20" s="32" t="s">
        <v>16</v>
      </c>
      <c r="C20" s="33">
        <v>0</v>
      </c>
      <c r="D20" s="33">
        <v>0</v>
      </c>
      <c r="E20" s="33">
        <f t="shared" si="0"/>
        <v>0</v>
      </c>
      <c r="F20" s="57"/>
      <c r="H20" s="9"/>
    </row>
    <row r="21" spans="1:8" s="17" customFormat="1" ht="12.75">
      <c r="A21" s="36">
        <v>221</v>
      </c>
      <c r="B21" s="43" t="s">
        <v>17</v>
      </c>
      <c r="C21" s="33">
        <v>0</v>
      </c>
      <c r="D21" s="33">
        <v>0</v>
      </c>
      <c r="E21" s="33">
        <f t="shared" si="0"/>
        <v>0</v>
      </c>
      <c r="F21" s="57"/>
      <c r="H21" s="9"/>
    </row>
    <row r="22" spans="1:8" s="13" customFormat="1" ht="12.75">
      <c r="A22" s="36">
        <v>222</v>
      </c>
      <c r="B22" s="43" t="s">
        <v>18</v>
      </c>
      <c r="C22" s="33">
        <f>C23+C24+C25</f>
        <v>0</v>
      </c>
      <c r="D22" s="33">
        <f>D23+D24+D25</f>
        <v>308.32999</v>
      </c>
      <c r="E22" s="33">
        <f t="shared" si="0"/>
        <v>308.32999</v>
      </c>
      <c r="F22" s="57">
        <v>3</v>
      </c>
      <c r="H22" s="9"/>
    </row>
    <row r="23" spans="1:8" ht="45" customHeight="1">
      <c r="A23" s="44" t="s">
        <v>19</v>
      </c>
      <c r="B23" s="38" t="s">
        <v>60</v>
      </c>
      <c r="C23" s="40">
        <v>0</v>
      </c>
      <c r="D23" s="40">
        <v>256.6003</v>
      </c>
      <c r="E23" s="40">
        <f t="shared" si="0"/>
        <v>256.6003</v>
      </c>
      <c r="F23" s="57">
        <v>3</v>
      </c>
      <c r="H23" s="9"/>
    </row>
    <row r="24" spans="1:8" ht="31.5" customHeight="1">
      <c r="A24" s="44" t="s">
        <v>20</v>
      </c>
      <c r="B24" s="38" t="s">
        <v>61</v>
      </c>
      <c r="C24" s="40">
        <v>0</v>
      </c>
      <c r="D24" s="40">
        <v>0</v>
      </c>
      <c r="E24" s="40">
        <f t="shared" si="0"/>
        <v>0</v>
      </c>
      <c r="F24" s="57"/>
      <c r="H24" s="9"/>
    </row>
    <row r="25" spans="1:8" ht="70.5" customHeight="1">
      <c r="A25" s="44">
        <v>222.3</v>
      </c>
      <c r="B25" s="38" t="s">
        <v>62</v>
      </c>
      <c r="C25" s="40">
        <v>0</v>
      </c>
      <c r="D25" s="40">
        <v>51.72969</v>
      </c>
      <c r="E25" s="40">
        <f t="shared" si="0"/>
        <v>51.72969</v>
      </c>
      <c r="F25" s="57">
        <v>3</v>
      </c>
      <c r="H25" s="9"/>
    </row>
    <row r="26" spans="1:8" s="13" customFormat="1" ht="12.75">
      <c r="A26" s="36">
        <v>223</v>
      </c>
      <c r="B26" s="43" t="s">
        <v>21</v>
      </c>
      <c r="C26" s="33">
        <f>C27+C30</f>
        <v>251.6355</v>
      </c>
      <c r="D26" s="33">
        <f>D27+D30</f>
        <v>6198.21757</v>
      </c>
      <c r="E26" s="33">
        <f t="shared" si="0"/>
        <v>5946.5820699999995</v>
      </c>
      <c r="F26" s="57">
        <v>2</v>
      </c>
      <c r="H26" s="9"/>
    </row>
    <row r="27" spans="1:8" s="18" customFormat="1" ht="21">
      <c r="A27" s="44" t="s">
        <v>22</v>
      </c>
      <c r="B27" s="45" t="s">
        <v>63</v>
      </c>
      <c r="C27" s="39">
        <f>C28+C29</f>
        <v>251.6355</v>
      </c>
      <c r="D27" s="39">
        <f>D28+D29</f>
        <v>6198.21757</v>
      </c>
      <c r="E27" s="40">
        <f t="shared" si="0"/>
        <v>5946.5820699999995</v>
      </c>
      <c r="F27" s="58">
        <v>2</v>
      </c>
      <c r="H27" s="9"/>
    </row>
    <row r="28" spans="1:8" s="18" customFormat="1" ht="12.75">
      <c r="A28" s="44" t="s">
        <v>64</v>
      </c>
      <c r="B28" s="46" t="s">
        <v>66</v>
      </c>
      <c r="C28" s="39">
        <v>251.6355</v>
      </c>
      <c r="D28" s="39">
        <v>6198.21757</v>
      </c>
      <c r="E28" s="40">
        <f t="shared" si="0"/>
        <v>5946.5820699999995</v>
      </c>
      <c r="F28" s="58">
        <v>2</v>
      </c>
      <c r="H28" s="9"/>
    </row>
    <row r="29" spans="1:8" s="18" customFormat="1" ht="21.75" customHeight="1">
      <c r="A29" s="44" t="s">
        <v>65</v>
      </c>
      <c r="B29" s="46" t="s">
        <v>67</v>
      </c>
      <c r="C29" s="39">
        <v>0</v>
      </c>
      <c r="D29" s="39">
        <v>0</v>
      </c>
      <c r="E29" s="40">
        <f t="shared" si="0"/>
        <v>0</v>
      </c>
      <c r="F29" s="58"/>
      <c r="H29" s="9"/>
    </row>
    <row r="30" spans="1:8" s="18" customFormat="1" ht="33" customHeight="1">
      <c r="A30" s="44">
        <v>223.2</v>
      </c>
      <c r="B30" s="45" t="s">
        <v>68</v>
      </c>
      <c r="C30" s="39">
        <v>0</v>
      </c>
      <c r="D30" s="39"/>
      <c r="E30" s="40">
        <f t="shared" si="0"/>
        <v>0</v>
      </c>
      <c r="F30" s="58"/>
      <c r="H30" s="9"/>
    </row>
    <row r="31" spans="1:8" s="13" customFormat="1" ht="18" customHeight="1">
      <c r="A31" s="36">
        <v>224</v>
      </c>
      <c r="B31" s="43" t="s">
        <v>23</v>
      </c>
      <c r="C31" s="33">
        <v>0</v>
      </c>
      <c r="D31" s="33">
        <v>182.14545</v>
      </c>
      <c r="E31" s="33">
        <f t="shared" si="0"/>
        <v>182.14545</v>
      </c>
      <c r="F31" s="57">
        <v>3</v>
      </c>
      <c r="H31" s="9"/>
    </row>
    <row r="32" spans="1:9" s="13" customFormat="1" ht="12.75">
      <c r="A32" s="36">
        <v>225</v>
      </c>
      <c r="B32" s="43" t="s">
        <v>45</v>
      </c>
      <c r="C32" s="33">
        <f>SUM(C33+C34+C35+C36+C37)</f>
        <v>0</v>
      </c>
      <c r="D32" s="33">
        <f>SUM(D33+D34+D35+D36+D37)</f>
        <v>2196.9851700000004</v>
      </c>
      <c r="E32" s="33">
        <f t="shared" si="0"/>
        <v>2196.9851700000004</v>
      </c>
      <c r="F32" s="57"/>
      <c r="H32" s="9"/>
      <c r="I32" s="19"/>
    </row>
    <row r="33" spans="1:8" s="18" customFormat="1" ht="21.75" customHeight="1">
      <c r="A33" s="41" t="s">
        <v>24</v>
      </c>
      <c r="B33" s="46" t="s">
        <v>25</v>
      </c>
      <c r="C33" s="39">
        <v>0</v>
      </c>
      <c r="D33" s="39">
        <v>2171.32259</v>
      </c>
      <c r="E33" s="40">
        <f t="shared" si="0"/>
        <v>2171.32259</v>
      </c>
      <c r="F33" s="58">
        <v>3</v>
      </c>
      <c r="H33" s="9"/>
    </row>
    <row r="34" spans="1:8" s="18" customFormat="1" ht="23.25" customHeight="1">
      <c r="A34" s="41" t="s">
        <v>26</v>
      </c>
      <c r="B34" s="46" t="s">
        <v>69</v>
      </c>
      <c r="C34" s="39">
        <v>0</v>
      </c>
      <c r="D34" s="39">
        <v>0</v>
      </c>
      <c r="E34" s="40">
        <f t="shared" si="0"/>
        <v>0</v>
      </c>
      <c r="F34" s="58"/>
      <c r="H34" s="9"/>
    </row>
    <row r="35" spans="1:8" s="18" customFormat="1" ht="23.25" customHeight="1">
      <c r="A35" s="41">
        <v>225.3</v>
      </c>
      <c r="B35" s="46" t="s">
        <v>71</v>
      </c>
      <c r="C35" s="39">
        <v>0</v>
      </c>
      <c r="D35" s="39">
        <v>0</v>
      </c>
      <c r="E35" s="40">
        <f t="shared" si="0"/>
        <v>0</v>
      </c>
      <c r="F35" s="58"/>
      <c r="H35" s="9"/>
    </row>
    <row r="36" spans="1:8" s="18" customFormat="1" ht="15.75" customHeight="1">
      <c r="A36" s="41">
        <v>225.4</v>
      </c>
      <c r="B36" s="46" t="s">
        <v>72</v>
      </c>
      <c r="C36" s="39">
        <v>0</v>
      </c>
      <c r="D36" s="39">
        <v>0</v>
      </c>
      <c r="E36" s="40">
        <f t="shared" si="0"/>
        <v>0</v>
      </c>
      <c r="F36" s="58"/>
      <c r="H36" s="9"/>
    </row>
    <row r="37" spans="1:8" s="18" customFormat="1" ht="12.75">
      <c r="A37" s="41">
        <v>225.5</v>
      </c>
      <c r="B37" s="46" t="s">
        <v>70</v>
      </c>
      <c r="C37" s="39">
        <v>0</v>
      </c>
      <c r="D37" s="39">
        <v>25.66258</v>
      </c>
      <c r="E37" s="40">
        <f t="shared" si="0"/>
        <v>25.66258</v>
      </c>
      <c r="F37" s="58">
        <v>3</v>
      </c>
      <c r="H37" s="9"/>
    </row>
    <row r="38" spans="1:8" s="13" customFormat="1" ht="25.5" customHeight="1">
      <c r="A38" s="36">
        <v>226</v>
      </c>
      <c r="B38" s="43" t="s">
        <v>46</v>
      </c>
      <c r="C38" s="33">
        <v>2373.60732</v>
      </c>
      <c r="D38" s="33">
        <v>634.84262</v>
      </c>
      <c r="E38" s="33">
        <f t="shared" si="0"/>
        <v>-1738.7647000000002</v>
      </c>
      <c r="F38" s="57">
        <v>3</v>
      </c>
      <c r="H38" s="9"/>
    </row>
    <row r="39" spans="1:8" s="13" customFormat="1" ht="12.75">
      <c r="A39" s="36">
        <v>231</v>
      </c>
      <c r="B39" s="43" t="s">
        <v>47</v>
      </c>
      <c r="C39" s="33">
        <v>0</v>
      </c>
      <c r="D39" s="33">
        <v>0</v>
      </c>
      <c r="E39" s="33">
        <f t="shared" si="0"/>
        <v>0</v>
      </c>
      <c r="F39" s="57"/>
      <c r="H39" s="9"/>
    </row>
    <row r="40" spans="1:8" s="13" customFormat="1" ht="19.5" customHeight="1">
      <c r="A40" s="36">
        <v>240</v>
      </c>
      <c r="B40" s="43" t="s">
        <v>48</v>
      </c>
      <c r="C40" s="33">
        <f>C41+C42</f>
        <v>0</v>
      </c>
      <c r="D40" s="33">
        <f>D41+D42</f>
        <v>0</v>
      </c>
      <c r="E40" s="33">
        <f t="shared" si="0"/>
        <v>0</v>
      </c>
      <c r="F40" s="57"/>
      <c r="H40" s="9"/>
    </row>
    <row r="41" spans="1:8" ht="25.5" customHeight="1">
      <c r="A41" s="44">
        <v>241</v>
      </c>
      <c r="B41" s="45" t="s">
        <v>49</v>
      </c>
      <c r="C41" s="39">
        <v>0</v>
      </c>
      <c r="D41" s="39">
        <v>0</v>
      </c>
      <c r="E41" s="40">
        <f t="shared" si="0"/>
        <v>0</v>
      </c>
      <c r="F41" s="57"/>
      <c r="H41" s="9"/>
    </row>
    <row r="42" spans="1:8" ht="35.25" customHeight="1">
      <c r="A42" s="44">
        <v>242</v>
      </c>
      <c r="B42" s="45" t="s">
        <v>50</v>
      </c>
      <c r="C42" s="39">
        <v>0</v>
      </c>
      <c r="D42" s="39">
        <v>0</v>
      </c>
      <c r="E42" s="40">
        <f t="shared" si="0"/>
        <v>0</v>
      </c>
      <c r="F42" s="59"/>
      <c r="H42" s="9"/>
    </row>
    <row r="43" spans="1:8" s="13" customFormat="1" ht="24" customHeight="1">
      <c r="A43" s="36">
        <v>251</v>
      </c>
      <c r="B43" s="43" t="s">
        <v>27</v>
      </c>
      <c r="C43" s="33">
        <v>0</v>
      </c>
      <c r="D43" s="33">
        <v>0</v>
      </c>
      <c r="E43" s="33">
        <f t="shared" si="0"/>
        <v>0</v>
      </c>
      <c r="F43" s="59"/>
      <c r="H43" s="9"/>
    </row>
    <row r="44" spans="1:8" s="13" customFormat="1" ht="36" customHeight="1">
      <c r="A44" s="36">
        <v>261</v>
      </c>
      <c r="B44" s="43" t="s">
        <v>28</v>
      </c>
      <c r="C44" s="33">
        <v>0</v>
      </c>
      <c r="D44" s="33">
        <v>0</v>
      </c>
      <c r="E44" s="33">
        <f t="shared" si="0"/>
        <v>0</v>
      </c>
      <c r="F44" s="59"/>
      <c r="H44" s="9"/>
    </row>
    <row r="45" spans="1:8" s="13" customFormat="1" ht="15.75" customHeight="1">
      <c r="A45" s="36">
        <v>262</v>
      </c>
      <c r="B45" s="43" t="s">
        <v>29</v>
      </c>
      <c r="C45" s="33">
        <f>C46+C47</f>
        <v>0</v>
      </c>
      <c r="D45" s="33">
        <f>D46+D47</f>
        <v>0</v>
      </c>
      <c r="E45" s="33">
        <f t="shared" si="0"/>
        <v>0</v>
      </c>
      <c r="F45" s="59"/>
      <c r="H45" s="9"/>
    </row>
    <row r="46" spans="1:8" ht="16.5" customHeight="1">
      <c r="A46" s="44" t="s">
        <v>30</v>
      </c>
      <c r="B46" s="45" t="s">
        <v>73</v>
      </c>
      <c r="C46" s="39">
        <v>0</v>
      </c>
      <c r="D46" s="39">
        <v>0</v>
      </c>
      <c r="E46" s="40">
        <f t="shared" si="0"/>
        <v>0</v>
      </c>
      <c r="F46" s="59"/>
      <c r="H46" s="9"/>
    </row>
    <row r="47" spans="1:8" ht="35.25" customHeight="1">
      <c r="A47" s="44">
        <v>262.2</v>
      </c>
      <c r="B47" s="45" t="s">
        <v>98</v>
      </c>
      <c r="C47" s="39">
        <v>0</v>
      </c>
      <c r="D47" s="39">
        <v>0</v>
      </c>
      <c r="E47" s="40">
        <f t="shared" si="0"/>
        <v>0</v>
      </c>
      <c r="F47" s="59"/>
      <c r="H47" s="9"/>
    </row>
    <row r="48" spans="1:8" s="13" customFormat="1" ht="33" customHeight="1">
      <c r="A48" s="36">
        <v>263</v>
      </c>
      <c r="B48" s="43" t="s">
        <v>31</v>
      </c>
      <c r="C48" s="33">
        <v>0</v>
      </c>
      <c r="D48" s="33">
        <v>0</v>
      </c>
      <c r="E48" s="33">
        <f aca="true" t="shared" si="2" ref="E48:E63">D48-C48</f>
        <v>0</v>
      </c>
      <c r="F48" s="59"/>
      <c r="H48" s="9"/>
    </row>
    <row r="49" spans="1:8" s="13" customFormat="1" ht="15" customHeight="1">
      <c r="A49" s="36">
        <v>290</v>
      </c>
      <c r="B49" s="43" t="s">
        <v>32</v>
      </c>
      <c r="C49" s="33">
        <v>0</v>
      </c>
      <c r="D49" s="33">
        <v>0</v>
      </c>
      <c r="E49" s="33">
        <f t="shared" si="2"/>
        <v>0</v>
      </c>
      <c r="F49" s="57"/>
      <c r="H49" s="9"/>
    </row>
    <row r="50" spans="1:9" s="13" customFormat="1" ht="17.25" customHeight="1">
      <c r="A50" s="36">
        <v>310</v>
      </c>
      <c r="B50" s="43" t="s">
        <v>33</v>
      </c>
      <c r="C50" s="33">
        <f>C51+C52+C53</f>
        <v>2047.11102</v>
      </c>
      <c r="D50" s="33">
        <f>D51+D52+D53</f>
        <v>1618.5110200000001</v>
      </c>
      <c r="E50" s="33">
        <f t="shared" si="2"/>
        <v>-428.5999999999999</v>
      </c>
      <c r="F50" s="57">
        <v>3</v>
      </c>
      <c r="H50" s="9"/>
      <c r="I50" s="20"/>
    </row>
    <row r="51" spans="1:8" ht="12.75">
      <c r="A51" s="41" t="s">
        <v>34</v>
      </c>
      <c r="B51" s="45" t="s">
        <v>75</v>
      </c>
      <c r="C51" s="39">
        <v>0</v>
      </c>
      <c r="D51" s="39">
        <v>31.4</v>
      </c>
      <c r="E51" s="40">
        <f t="shared" si="2"/>
        <v>31.4</v>
      </c>
      <c r="F51" s="57">
        <v>3</v>
      </c>
      <c r="H51" s="9"/>
    </row>
    <row r="52" spans="1:8" ht="15.75" customHeight="1">
      <c r="A52" s="41" t="s">
        <v>35</v>
      </c>
      <c r="B52" s="45" t="s">
        <v>74</v>
      </c>
      <c r="C52" s="39">
        <v>0</v>
      </c>
      <c r="D52" s="39">
        <v>0</v>
      </c>
      <c r="E52" s="40">
        <f t="shared" si="2"/>
        <v>0</v>
      </c>
      <c r="F52" s="57"/>
      <c r="H52" s="9"/>
    </row>
    <row r="53" spans="1:8" ht="12.75">
      <c r="A53" s="41" t="s">
        <v>36</v>
      </c>
      <c r="B53" s="45" t="s">
        <v>99</v>
      </c>
      <c r="C53" s="39">
        <v>2047.11102</v>
      </c>
      <c r="D53" s="39">
        <v>1587.11102</v>
      </c>
      <c r="E53" s="40">
        <f t="shared" si="2"/>
        <v>-460</v>
      </c>
      <c r="F53" s="57">
        <v>3</v>
      </c>
      <c r="H53" s="9"/>
    </row>
    <row r="54" spans="1:8" s="13" customFormat="1" ht="17.25" customHeight="1">
      <c r="A54" s="36">
        <v>320</v>
      </c>
      <c r="B54" s="43" t="s">
        <v>37</v>
      </c>
      <c r="C54" s="33">
        <v>0</v>
      </c>
      <c r="D54" s="33">
        <v>0</v>
      </c>
      <c r="E54" s="33">
        <f t="shared" si="2"/>
        <v>0</v>
      </c>
      <c r="F54" s="57"/>
      <c r="H54" s="9"/>
    </row>
    <row r="55" spans="1:8" s="13" customFormat="1" ht="15.75" customHeight="1">
      <c r="A55" s="36">
        <v>340</v>
      </c>
      <c r="B55" s="43" t="s">
        <v>38</v>
      </c>
      <c r="C55" s="33">
        <f>C56</f>
        <v>0</v>
      </c>
      <c r="D55" s="33">
        <f>D56</f>
        <v>157.845</v>
      </c>
      <c r="E55" s="33">
        <f t="shared" si="2"/>
        <v>157.845</v>
      </c>
      <c r="F55" s="57">
        <v>3</v>
      </c>
      <c r="G55" s="21"/>
      <c r="H55" s="9"/>
    </row>
    <row r="56" spans="1:8" ht="12.75">
      <c r="A56" s="41" t="s">
        <v>39</v>
      </c>
      <c r="B56" s="45" t="s">
        <v>76</v>
      </c>
      <c r="C56" s="39">
        <f>SUM(C57:C62)</f>
        <v>0</v>
      </c>
      <c r="D56" s="39">
        <f>SUM(D57:D62)</f>
        <v>157.845</v>
      </c>
      <c r="E56" s="40">
        <f t="shared" si="2"/>
        <v>157.845</v>
      </c>
      <c r="F56" s="57"/>
      <c r="H56" s="9"/>
    </row>
    <row r="57" spans="1:8" ht="12.75">
      <c r="A57" s="41" t="s">
        <v>77</v>
      </c>
      <c r="B57" s="47" t="s">
        <v>83</v>
      </c>
      <c r="C57" s="39">
        <v>0</v>
      </c>
      <c r="D57" s="39">
        <v>0</v>
      </c>
      <c r="E57" s="40">
        <f t="shared" si="2"/>
        <v>0</v>
      </c>
      <c r="F57" s="57"/>
      <c r="H57" s="9"/>
    </row>
    <row r="58" spans="1:8" ht="12.75">
      <c r="A58" s="41" t="s">
        <v>78</v>
      </c>
      <c r="B58" s="46" t="s">
        <v>40</v>
      </c>
      <c r="C58" s="39">
        <v>0</v>
      </c>
      <c r="D58" s="39">
        <v>0</v>
      </c>
      <c r="E58" s="40">
        <f t="shared" si="2"/>
        <v>0</v>
      </c>
      <c r="F58" s="57"/>
      <c r="H58" s="9"/>
    </row>
    <row r="59" spans="1:8" ht="12.75">
      <c r="A59" s="41" t="s">
        <v>79</v>
      </c>
      <c r="B59" s="46" t="s">
        <v>41</v>
      </c>
      <c r="C59" s="39">
        <v>0</v>
      </c>
      <c r="D59" s="39">
        <v>24.673</v>
      </c>
      <c r="E59" s="40">
        <f t="shared" si="2"/>
        <v>24.673</v>
      </c>
      <c r="F59" s="57">
        <v>2</v>
      </c>
      <c r="H59" s="9"/>
    </row>
    <row r="60" spans="1:8" ht="12.75">
      <c r="A60" s="41" t="s">
        <v>80</v>
      </c>
      <c r="B60" s="46" t="s">
        <v>101</v>
      </c>
      <c r="C60" s="39">
        <v>0</v>
      </c>
      <c r="D60" s="39">
        <v>0</v>
      </c>
      <c r="E60" s="40">
        <f t="shared" si="2"/>
        <v>0</v>
      </c>
      <c r="F60" s="57"/>
      <c r="H60" s="9"/>
    </row>
    <row r="61" spans="1:8" ht="12.75">
      <c r="A61" s="41" t="s">
        <v>81</v>
      </c>
      <c r="B61" s="46" t="s">
        <v>84</v>
      </c>
      <c r="C61" s="39">
        <v>0</v>
      </c>
      <c r="D61" s="39">
        <v>0</v>
      </c>
      <c r="E61" s="40">
        <f t="shared" si="2"/>
        <v>0</v>
      </c>
      <c r="F61" s="57"/>
      <c r="H61" s="9"/>
    </row>
    <row r="62" spans="1:8" ht="12.75">
      <c r="A62" s="41" t="s">
        <v>82</v>
      </c>
      <c r="B62" s="46" t="s">
        <v>42</v>
      </c>
      <c r="C62" s="39">
        <v>0</v>
      </c>
      <c r="D62" s="39">
        <v>133.172</v>
      </c>
      <c r="E62" s="40">
        <f t="shared" si="2"/>
        <v>133.172</v>
      </c>
      <c r="F62" s="57">
        <v>3</v>
      </c>
      <c r="H62" s="9"/>
    </row>
    <row r="63" spans="1:8" ht="14.25" customHeight="1">
      <c r="A63" s="41" t="s">
        <v>100</v>
      </c>
      <c r="B63" s="46" t="s">
        <v>85</v>
      </c>
      <c r="C63" s="39">
        <v>0</v>
      </c>
      <c r="D63" s="39">
        <v>0</v>
      </c>
      <c r="E63" s="40">
        <f t="shared" si="2"/>
        <v>0</v>
      </c>
      <c r="F63" s="59"/>
      <c r="H63" s="9"/>
    </row>
    <row r="64" ht="0.75" customHeight="1"/>
    <row r="65" spans="1:5" ht="13.5" customHeight="1">
      <c r="A65" s="22" t="s">
        <v>43</v>
      </c>
      <c r="B65" s="72" t="s">
        <v>44</v>
      </c>
      <c r="C65" s="72"/>
      <c r="D65" s="72"/>
      <c r="E65" s="72"/>
    </row>
    <row r="66" spans="1:6" ht="15" customHeight="1">
      <c r="A66" s="63">
        <v>2</v>
      </c>
      <c r="B66" s="79" t="s">
        <v>106</v>
      </c>
      <c r="C66" s="80"/>
      <c r="D66" s="80"/>
      <c r="E66" s="80"/>
      <c r="F66" s="80"/>
    </row>
    <row r="67" spans="1:6" ht="24.75" customHeight="1">
      <c r="A67" s="64">
        <v>3</v>
      </c>
      <c r="B67" s="71" t="s">
        <v>121</v>
      </c>
      <c r="C67" s="71"/>
      <c r="D67" s="71"/>
      <c r="E67" s="71"/>
      <c r="F67" s="71"/>
    </row>
    <row r="68" ht="3" customHeight="1"/>
    <row r="69" ht="1.5" customHeight="1"/>
    <row r="70" spans="1:6" ht="12.75">
      <c r="A70" s="52" t="s">
        <v>115</v>
      </c>
      <c r="B70" s="52"/>
      <c r="C70" s="52"/>
      <c r="D70" s="70" t="s">
        <v>116</v>
      </c>
      <c r="E70" s="70"/>
      <c r="F70" s="70"/>
    </row>
    <row r="71" ht="2.25" customHeight="1"/>
    <row r="72" spans="1:6" ht="13.5" customHeight="1">
      <c r="A72" s="48" t="s">
        <v>107</v>
      </c>
      <c r="B72" s="48"/>
      <c r="C72" s="48"/>
      <c r="D72" s="48"/>
      <c r="E72" s="48"/>
      <c r="F72" s="4" t="s">
        <v>108</v>
      </c>
    </row>
    <row r="73" ht="12.75">
      <c r="A73" s="1" t="s">
        <v>97</v>
      </c>
    </row>
    <row r="74" ht="12.75">
      <c r="A74" s="1" t="s">
        <v>110</v>
      </c>
    </row>
  </sheetData>
  <sheetProtection/>
  <mergeCells count="8">
    <mergeCell ref="D70:F70"/>
    <mergeCell ref="B67:F67"/>
    <mergeCell ref="B65:E65"/>
    <mergeCell ref="A1:F1"/>
    <mergeCell ref="B2:F2"/>
    <mergeCell ref="A4:F4"/>
    <mergeCell ref="B5:F5"/>
    <mergeCell ref="B66:F66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0">
      <selection activeCell="I11" sqref="I11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2.00390625" style="1" customWidth="1"/>
    <col min="6" max="6" width="20.125" style="1" customWidth="1"/>
    <col min="7" max="16384" width="8.875" style="1" customWidth="1"/>
  </cols>
  <sheetData>
    <row r="1" spans="1:6" ht="15" customHeight="1">
      <c r="A1" s="82" t="s">
        <v>93</v>
      </c>
      <c r="B1" s="82"/>
      <c r="C1" s="82"/>
      <c r="D1" s="82"/>
      <c r="E1" s="82"/>
      <c r="F1" s="82"/>
    </row>
    <row r="2" ht="26.25">
      <c r="F2" s="24" t="s">
        <v>86</v>
      </c>
    </row>
    <row r="4" spans="1:6" ht="30" customHeight="1">
      <c r="A4" s="81" t="s">
        <v>92</v>
      </c>
      <c r="B4" s="81"/>
      <c r="C4" s="81"/>
      <c r="D4" s="81"/>
      <c r="E4" s="81"/>
      <c r="F4" s="81"/>
    </row>
    <row r="5" ht="12.75">
      <c r="F5" s="1" t="s">
        <v>87</v>
      </c>
    </row>
    <row r="6" spans="1:6" ht="63" customHeight="1">
      <c r="A6" s="5" t="s">
        <v>88</v>
      </c>
      <c r="B6" s="5" t="s">
        <v>89</v>
      </c>
      <c r="C6" s="5" t="s">
        <v>112</v>
      </c>
      <c r="D6" s="23" t="s">
        <v>118</v>
      </c>
      <c r="E6" s="5" t="s">
        <v>119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5">
        <v>1</v>
      </c>
      <c r="B8" s="50" t="s">
        <v>103</v>
      </c>
      <c r="C8" s="53">
        <v>0</v>
      </c>
      <c r="D8" s="53">
        <v>186.514</v>
      </c>
      <c r="E8" s="66">
        <f aca="true" t="shared" si="0" ref="E8:E19">SUM(D8-C8)</f>
        <v>186.514</v>
      </c>
      <c r="F8" s="68">
        <v>3</v>
      </c>
    </row>
    <row r="9" spans="1:6" ht="15">
      <c r="A9" s="25">
        <v>2</v>
      </c>
      <c r="B9" s="49" t="s">
        <v>104</v>
      </c>
      <c r="C9" s="53">
        <v>710.20886</v>
      </c>
      <c r="D9" s="53">
        <v>102.11946</v>
      </c>
      <c r="E9" s="66">
        <f t="shared" si="0"/>
        <v>-608.0894</v>
      </c>
      <c r="F9" s="68">
        <v>3</v>
      </c>
    </row>
    <row r="10" spans="1:6" ht="15">
      <c r="A10" s="25">
        <v>3</v>
      </c>
      <c r="B10" s="49" t="s">
        <v>105</v>
      </c>
      <c r="C10" s="53">
        <v>0</v>
      </c>
      <c r="D10" s="65">
        <v>70.3107</v>
      </c>
      <c r="E10" s="66">
        <f t="shared" si="0"/>
        <v>70.3107</v>
      </c>
      <c r="F10" s="68">
        <v>3</v>
      </c>
    </row>
    <row r="11" spans="1:6" ht="15.75" customHeight="1">
      <c r="A11" s="25">
        <v>4</v>
      </c>
      <c r="B11" s="50" t="s">
        <v>109</v>
      </c>
      <c r="C11" s="53">
        <v>1663.39846</v>
      </c>
      <c r="D11" s="53">
        <v>263.39846</v>
      </c>
      <c r="E11" s="67">
        <f t="shared" si="0"/>
        <v>-1400</v>
      </c>
      <c r="F11" s="68">
        <v>3</v>
      </c>
    </row>
    <row r="12" spans="1:6" ht="15.75" customHeight="1">
      <c r="A12" s="25">
        <v>5</v>
      </c>
      <c r="B12" s="50" t="s">
        <v>114</v>
      </c>
      <c r="C12" s="53">
        <v>0</v>
      </c>
      <c r="D12" s="61">
        <v>10.7</v>
      </c>
      <c r="E12" s="67">
        <f t="shared" si="0"/>
        <v>10.7</v>
      </c>
      <c r="F12" s="69">
        <v>3</v>
      </c>
    </row>
    <row r="13" spans="1:6" ht="15.75" customHeight="1">
      <c r="A13" s="25">
        <v>6</v>
      </c>
      <c r="B13" s="50" t="s">
        <v>120</v>
      </c>
      <c r="C13" s="53">
        <v>0</v>
      </c>
      <c r="D13" s="61">
        <v>1.8</v>
      </c>
      <c r="E13" s="67">
        <f t="shared" si="0"/>
        <v>1.8</v>
      </c>
      <c r="F13" s="69">
        <v>3</v>
      </c>
    </row>
    <row r="14" spans="1:6" ht="15.75" customHeight="1">
      <c r="A14" s="25">
        <v>7</v>
      </c>
      <c r="B14" s="50"/>
      <c r="C14" s="53">
        <v>0</v>
      </c>
      <c r="D14" s="61"/>
      <c r="E14" s="67">
        <f t="shared" si="0"/>
        <v>0</v>
      </c>
      <c r="F14" s="69"/>
    </row>
    <row r="15" spans="1:6" ht="15.75" customHeight="1">
      <c r="A15" s="25">
        <v>8</v>
      </c>
      <c r="B15" s="50"/>
      <c r="C15" s="53">
        <v>0</v>
      </c>
      <c r="D15" s="61"/>
      <c r="E15" s="67">
        <f t="shared" si="0"/>
        <v>0</v>
      </c>
      <c r="F15" s="69"/>
    </row>
    <row r="16" spans="1:6" ht="15.75" customHeight="1">
      <c r="A16" s="25">
        <v>9</v>
      </c>
      <c r="B16" s="50"/>
      <c r="C16" s="53">
        <v>0</v>
      </c>
      <c r="D16" s="61"/>
      <c r="E16" s="67">
        <f t="shared" si="0"/>
        <v>0</v>
      </c>
      <c r="F16" s="69"/>
    </row>
    <row r="17" spans="1:6" ht="15.75" customHeight="1">
      <c r="A17" s="25">
        <v>10</v>
      </c>
      <c r="B17" s="50"/>
      <c r="C17" s="53">
        <v>0</v>
      </c>
      <c r="D17" s="61"/>
      <c r="E17" s="67">
        <f t="shared" si="0"/>
        <v>0</v>
      </c>
      <c r="F17" s="69"/>
    </row>
    <row r="18" spans="1:6" ht="15.75" customHeight="1">
      <c r="A18" s="25">
        <v>11</v>
      </c>
      <c r="B18" s="50"/>
      <c r="C18" s="53">
        <v>0</v>
      </c>
      <c r="D18" s="61"/>
      <c r="E18" s="67">
        <f t="shared" si="0"/>
        <v>0</v>
      </c>
      <c r="F18" s="69"/>
    </row>
    <row r="19" spans="1:6" ht="15.75" customHeight="1">
      <c r="A19" s="25">
        <v>12</v>
      </c>
      <c r="B19" s="50"/>
      <c r="C19" s="53">
        <v>0</v>
      </c>
      <c r="D19" s="61"/>
      <c r="E19" s="67">
        <f t="shared" si="0"/>
        <v>0</v>
      </c>
      <c r="F19" s="30"/>
    </row>
    <row r="20" spans="1:6" s="29" customFormat="1" ht="12.75">
      <c r="A20" s="28"/>
      <c r="B20" s="12" t="s">
        <v>94</v>
      </c>
      <c r="C20" s="62">
        <f>SUM(C8:C19)</f>
        <v>2373.60732</v>
      </c>
      <c r="D20" s="62">
        <f>SUM(D8:D19)</f>
        <v>634.84262</v>
      </c>
      <c r="E20" s="55">
        <f>SUM(E8:E19)</f>
        <v>-1738.7647</v>
      </c>
      <c r="F20" s="12"/>
    </row>
    <row r="21" ht="24" customHeight="1"/>
    <row r="23" spans="1:6" ht="12.75">
      <c r="A23" s="52"/>
      <c r="B23" s="52"/>
      <c r="C23" s="52"/>
      <c r="D23" s="70"/>
      <c r="E23" s="70"/>
      <c r="F23" s="70"/>
    </row>
    <row r="24" spans="1:6" ht="12.75">
      <c r="A24" s="52" t="s">
        <v>115</v>
      </c>
      <c r="B24" s="52"/>
      <c r="C24" s="52"/>
      <c r="D24" s="70" t="s">
        <v>116</v>
      </c>
      <c r="E24" s="70"/>
      <c r="F24" s="70"/>
    </row>
    <row r="26" spans="1:8" ht="12.75">
      <c r="A26" s="48" t="s">
        <v>107</v>
      </c>
      <c r="B26" s="48"/>
      <c r="C26" s="48"/>
      <c r="D26" s="48"/>
      <c r="E26" s="48"/>
      <c r="F26" s="4" t="s">
        <v>108</v>
      </c>
      <c r="H26" s="48"/>
    </row>
    <row r="27" ht="17.25" customHeight="1">
      <c r="A27" s="1" t="s">
        <v>97</v>
      </c>
    </row>
    <row r="28" ht="13.5" customHeight="1">
      <c r="A28" s="1" t="s">
        <v>110</v>
      </c>
    </row>
  </sheetData>
  <sheetProtection/>
  <mergeCells count="4">
    <mergeCell ref="A4:F4"/>
    <mergeCell ref="A1:F1"/>
    <mergeCell ref="D24:F24"/>
    <mergeCell ref="D23:F23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K22" sqref="K22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10.87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2" t="s">
        <v>95</v>
      </c>
      <c r="B1" s="82"/>
      <c r="C1" s="82"/>
      <c r="D1" s="82"/>
      <c r="E1" s="82"/>
      <c r="F1" s="82"/>
    </row>
    <row r="2" ht="39">
      <c r="F2" s="24" t="s">
        <v>91</v>
      </c>
    </row>
    <row r="4" spans="1:6" ht="30" customHeight="1">
      <c r="A4" s="81" t="s">
        <v>96</v>
      </c>
      <c r="B4" s="81"/>
      <c r="C4" s="81"/>
      <c r="D4" s="81"/>
      <c r="E4" s="81"/>
      <c r="F4" s="81"/>
    </row>
    <row r="5" ht="12.75">
      <c r="F5" s="4" t="s">
        <v>87</v>
      </c>
    </row>
    <row r="6" spans="1:6" ht="60.75" customHeight="1">
      <c r="A6" s="5" t="s">
        <v>88</v>
      </c>
      <c r="B6" s="5" t="s">
        <v>89</v>
      </c>
      <c r="C6" s="5" t="s">
        <v>113</v>
      </c>
      <c r="D6" s="23" t="s">
        <v>118</v>
      </c>
      <c r="E6" s="5" t="s">
        <v>119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6">
        <v>1</v>
      </c>
      <c r="B8" s="16"/>
      <c r="C8" s="54">
        <v>0</v>
      </c>
      <c r="D8" s="54"/>
      <c r="E8" s="54">
        <f>SUM(D8-C8)</f>
        <v>0</v>
      </c>
      <c r="F8" s="60"/>
    </row>
    <row r="9" spans="1:6" ht="12.75">
      <c r="A9" s="26">
        <v>2</v>
      </c>
      <c r="B9" s="16"/>
      <c r="C9" s="54">
        <v>0</v>
      </c>
      <c r="D9" s="54"/>
      <c r="E9" s="54">
        <f aca="true" t="shared" si="0" ref="E9:E22">SUM(D9-C9)</f>
        <v>0</v>
      </c>
      <c r="F9" s="51"/>
    </row>
    <row r="10" spans="1:6" ht="12.75">
      <c r="A10" s="26">
        <v>3</v>
      </c>
      <c r="B10" s="16"/>
      <c r="C10" s="54">
        <v>0</v>
      </c>
      <c r="D10" s="54"/>
      <c r="E10" s="54">
        <f t="shared" si="0"/>
        <v>0</v>
      </c>
      <c r="F10" s="51"/>
    </row>
    <row r="11" spans="1:6" ht="12.75">
      <c r="A11" s="26">
        <v>4</v>
      </c>
      <c r="B11" s="16"/>
      <c r="C11" s="54">
        <v>0</v>
      </c>
      <c r="D11" s="54"/>
      <c r="E11" s="54">
        <f t="shared" si="0"/>
        <v>0</v>
      </c>
      <c r="F11" s="51"/>
    </row>
    <row r="12" spans="1:6" ht="12.75">
      <c r="A12" s="26">
        <v>5</v>
      </c>
      <c r="B12" s="16"/>
      <c r="C12" s="54">
        <v>0</v>
      </c>
      <c r="D12" s="27"/>
      <c r="E12" s="54">
        <f t="shared" si="0"/>
        <v>0</v>
      </c>
      <c r="F12" s="16"/>
    </row>
    <row r="13" spans="1:6" ht="12.75">
      <c r="A13" s="26">
        <v>6</v>
      </c>
      <c r="B13" s="16"/>
      <c r="C13" s="54">
        <v>0</v>
      </c>
      <c r="D13" s="27"/>
      <c r="E13" s="54">
        <f t="shared" si="0"/>
        <v>0</v>
      </c>
      <c r="F13" s="16"/>
    </row>
    <row r="14" spans="1:6" ht="12.75">
      <c r="A14" s="26">
        <v>7</v>
      </c>
      <c r="B14" s="16"/>
      <c r="C14" s="54">
        <v>0</v>
      </c>
      <c r="D14" s="27"/>
      <c r="E14" s="54">
        <f t="shared" si="0"/>
        <v>0</v>
      </c>
      <c r="F14" s="16"/>
    </row>
    <row r="15" spans="1:6" ht="12.75">
      <c r="A15" s="26">
        <v>8</v>
      </c>
      <c r="B15" s="16"/>
      <c r="C15" s="54">
        <v>0</v>
      </c>
      <c r="D15" s="27"/>
      <c r="E15" s="54">
        <f t="shared" si="0"/>
        <v>0</v>
      </c>
      <c r="F15" s="16"/>
    </row>
    <row r="16" spans="1:6" ht="12.75">
      <c r="A16" s="26">
        <v>9</v>
      </c>
      <c r="B16" s="16"/>
      <c r="C16" s="54">
        <v>0</v>
      </c>
      <c r="D16" s="27"/>
      <c r="E16" s="54">
        <f t="shared" si="0"/>
        <v>0</v>
      </c>
      <c r="F16" s="16"/>
    </row>
    <row r="17" spans="1:6" ht="12.75">
      <c r="A17" s="26">
        <v>10</v>
      </c>
      <c r="B17" s="16"/>
      <c r="C17" s="54">
        <v>0</v>
      </c>
      <c r="D17" s="27"/>
      <c r="E17" s="54">
        <f t="shared" si="0"/>
        <v>0</v>
      </c>
      <c r="F17" s="16"/>
    </row>
    <row r="18" spans="1:6" ht="12.75">
      <c r="A18" s="26">
        <v>11</v>
      </c>
      <c r="B18" s="16"/>
      <c r="C18" s="54">
        <v>0</v>
      </c>
      <c r="D18" s="27"/>
      <c r="E18" s="54">
        <f t="shared" si="0"/>
        <v>0</v>
      </c>
      <c r="F18" s="16"/>
    </row>
    <row r="19" spans="1:6" ht="12.75">
      <c r="A19" s="26">
        <v>12</v>
      </c>
      <c r="B19" s="16"/>
      <c r="C19" s="54">
        <v>0</v>
      </c>
      <c r="D19" s="27"/>
      <c r="E19" s="54">
        <f t="shared" si="0"/>
        <v>0</v>
      </c>
      <c r="F19" s="16"/>
    </row>
    <row r="20" spans="1:6" ht="12.75">
      <c r="A20" s="26">
        <v>13</v>
      </c>
      <c r="B20" s="16"/>
      <c r="C20" s="54">
        <v>0</v>
      </c>
      <c r="D20" s="27"/>
      <c r="E20" s="54">
        <f t="shared" si="0"/>
        <v>0</v>
      </c>
      <c r="F20" s="16"/>
    </row>
    <row r="21" spans="1:6" ht="12.75">
      <c r="A21" s="26">
        <v>14</v>
      </c>
      <c r="B21" s="16"/>
      <c r="C21" s="54">
        <v>0</v>
      </c>
      <c r="D21" s="27"/>
      <c r="E21" s="54">
        <f t="shared" si="0"/>
        <v>0</v>
      </c>
      <c r="F21" s="16"/>
    </row>
    <row r="22" spans="1:6" ht="12.75">
      <c r="A22" s="26">
        <v>15</v>
      </c>
      <c r="B22" s="16"/>
      <c r="C22" s="54">
        <v>0</v>
      </c>
      <c r="D22" s="27"/>
      <c r="E22" s="54">
        <f t="shared" si="0"/>
        <v>0</v>
      </c>
      <c r="F22" s="16"/>
    </row>
    <row r="23" spans="1:6" s="29" customFormat="1" ht="12.75">
      <c r="A23" s="28"/>
      <c r="B23" s="12" t="s">
        <v>90</v>
      </c>
      <c r="C23" s="55">
        <f>SUM(C8:C22)</f>
        <v>0</v>
      </c>
      <c r="D23" s="55">
        <f>SUM(D8:D22)</f>
        <v>0</v>
      </c>
      <c r="E23" s="55">
        <f>SUM(E8:E22)</f>
        <v>0</v>
      </c>
      <c r="F23" s="12"/>
    </row>
    <row r="25" spans="1:6" ht="12.75">
      <c r="A25" s="52"/>
      <c r="B25" s="52"/>
      <c r="C25" s="52"/>
      <c r="D25" s="70"/>
      <c r="E25" s="70"/>
      <c r="F25" s="70"/>
    </row>
    <row r="26" spans="1:6" ht="12.75">
      <c r="A26" s="52" t="s">
        <v>115</v>
      </c>
      <c r="B26" s="52"/>
      <c r="C26" s="52"/>
      <c r="D26" s="70" t="s">
        <v>116</v>
      </c>
      <c r="E26" s="70"/>
      <c r="F26" s="70"/>
    </row>
    <row r="28" spans="1:6" ht="12.75">
      <c r="A28" s="48" t="s">
        <v>107</v>
      </c>
      <c r="B28" s="48"/>
      <c r="C28" s="48"/>
      <c r="D28" s="48"/>
      <c r="E28" s="48"/>
      <c r="F28" s="4" t="s">
        <v>108</v>
      </c>
    </row>
    <row r="29" ht="25.5" customHeight="1">
      <c r="A29" s="1" t="s">
        <v>97</v>
      </c>
    </row>
    <row r="30" ht="13.5" customHeight="1">
      <c r="A30" s="1" t="s">
        <v>110</v>
      </c>
    </row>
  </sheetData>
  <sheetProtection/>
  <mergeCells count="4">
    <mergeCell ref="A4:F4"/>
    <mergeCell ref="A1:F1"/>
    <mergeCell ref="D26:F26"/>
    <mergeCell ref="D25:F25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Симоненко</cp:lastModifiedBy>
  <cp:lastPrinted>2015-04-10T05:09:02Z</cp:lastPrinted>
  <dcterms:created xsi:type="dcterms:W3CDTF">2009-12-11T02:00:46Z</dcterms:created>
  <dcterms:modified xsi:type="dcterms:W3CDTF">2015-05-18T01:14:58Z</dcterms:modified>
  <cp:category/>
  <cp:version/>
  <cp:contentType/>
  <cp:contentStatus/>
</cp:coreProperties>
</file>